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Champignons" sheetId="1" r:id="rId1"/>
  </sheets>
  <definedNames>
    <definedName name="_xlnm.Print_Area" localSheetId="0">'Champignons'!$A$1:$Z$53</definedName>
  </definedNames>
  <calcPr fullCalcOnLoad="1"/>
</workbook>
</file>

<file path=xl/sharedStrings.xml><?xml version="1.0" encoding="utf-8"?>
<sst xmlns="http://schemas.openxmlformats.org/spreadsheetml/2006/main" count="97" uniqueCount="83">
  <si>
    <t>Saison 2022 / 2023</t>
  </si>
  <si>
    <t>CONTRAT CHAMPIGNONS</t>
  </si>
  <si>
    <t>Amapien.ne :</t>
  </si>
  <si>
    <t>Paysan.ne en Amap :</t>
  </si>
  <si>
    <t>Identité 1 :</t>
  </si>
  <si>
    <t>Fregan KERBIRIOU - ChampiKerbi</t>
  </si>
  <si>
    <t>Identité 2 :</t>
  </si>
  <si>
    <r>
      <t xml:space="preserve">65 impasse de saint bonnet le haut </t>
    </r>
    <r>
      <rPr>
        <b/>
        <sz val="11"/>
        <color indexed="8"/>
        <rFont val="Calibri"/>
        <family val="2"/>
      </rPr>
      <t>38090</t>
    </r>
    <r>
      <rPr>
        <sz val="11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ROCHE</t>
    </r>
  </si>
  <si>
    <t>Adresse :</t>
  </si>
  <si>
    <t>06 02 35 58 59 ou 06 18 13 76 00</t>
  </si>
  <si>
    <t>CP / Ville  :</t>
  </si>
  <si>
    <t>contact@champikerbi.fr</t>
  </si>
  <si>
    <t>Tel :</t>
  </si>
  <si>
    <r>
      <t>Référente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Nicole REMANE</t>
    </r>
  </si>
  <si>
    <t>Mail :</t>
  </si>
  <si>
    <t>( nicole.remane@orange.fr )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</si>
  <si>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</si>
  <si>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</si>
  <si>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</si>
  <si>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TAILLE DES PANIERS :</t>
  </si>
  <si>
    <t>Petit</t>
  </si>
  <si>
    <t>Moyen</t>
  </si>
  <si>
    <t>Grand</t>
  </si>
  <si>
    <r>
      <t xml:space="preserve">Installés sur la commune de Roche (38090)
Frégan et Martin se lancent
dans la culture de champignons ! 
Avec une livraison toutes les trois semaines,
le contenu des paniers dépendra de leur production du moment.
</t>
    </r>
    <r>
      <rPr>
        <sz val="6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Ci-dessous :
Grille tarifaire
+ Volumes de champignons en fonction des variétés
+ Abondance des différentes variétés en fonction de la période.</t>
    </r>
  </si>
  <si>
    <t>NOTER LE NOMBRE DE PANIER SOUHAITE(S)</t>
  </si>
  <si>
    <t>Total à régler</t>
  </si>
  <si>
    <t>TAILLE DES PANIERS</t>
  </si>
  <si>
    <t>VARIÉTÉS DE CHAMPIGNONS</t>
  </si>
  <si>
    <r>
      <t xml:space="preserve">Petit
</t>
    </r>
    <r>
      <rPr>
        <i/>
        <sz val="11"/>
        <color indexed="8"/>
        <rFont val="Calibri"/>
        <family val="2"/>
      </rPr>
      <t>3,40 €</t>
    </r>
  </si>
  <si>
    <r>
      <t xml:space="preserve">Moyen
</t>
    </r>
    <r>
      <rPr>
        <i/>
        <sz val="11"/>
        <color indexed="8"/>
        <rFont val="Calibri"/>
        <family val="2"/>
      </rPr>
      <t>6,80 €</t>
    </r>
  </si>
  <si>
    <r>
      <t xml:space="preserve">Grand
</t>
    </r>
    <r>
      <rPr>
        <i/>
        <sz val="11"/>
        <color indexed="8"/>
        <rFont val="Calibri"/>
        <family val="2"/>
      </rPr>
      <t>10,20 €</t>
    </r>
  </si>
  <si>
    <t>Prix /kg</t>
  </si>
  <si>
    <t xml:space="preserve">Abondance sur l'année </t>
  </si>
  <si>
    <t xml:space="preserve">Pleurote grise </t>
  </si>
  <si>
    <t xml:space="preserve">250g </t>
  </si>
  <si>
    <t xml:space="preserve">500g </t>
  </si>
  <si>
    <t xml:space="preserve">750g </t>
  </si>
  <si>
    <t xml:space="preserve">Très régulière, période froide </t>
  </si>
  <si>
    <t xml:space="preserve">Pleurote pulmonaire </t>
  </si>
  <si>
    <t xml:space="preserve">230g </t>
  </si>
  <si>
    <t xml:space="preserve">450g </t>
  </si>
  <si>
    <t xml:space="preserve">680g </t>
  </si>
  <si>
    <t xml:space="preserve">Régulière, période chaude </t>
  </si>
  <si>
    <t xml:space="preserve">Black pearl </t>
  </si>
  <si>
    <t xml:space="preserve">220g </t>
  </si>
  <si>
    <t xml:space="preserve">430g </t>
  </si>
  <si>
    <t xml:space="preserve">650g </t>
  </si>
  <si>
    <t xml:space="preserve">Régulière, période froide </t>
  </si>
  <si>
    <t xml:space="preserve">Pleurote jaune </t>
  </si>
  <si>
    <t xml:space="preserve">200g </t>
  </si>
  <si>
    <t xml:space="preserve">400g </t>
  </si>
  <si>
    <t xml:space="preserve">600g </t>
  </si>
  <si>
    <t xml:space="preserve">Pleurote rose </t>
  </si>
  <si>
    <t xml:space="preserve">Shiitake </t>
  </si>
  <si>
    <t xml:space="preserve">190g </t>
  </si>
  <si>
    <t xml:space="preserve">380g </t>
  </si>
  <si>
    <t xml:space="preserve">560g </t>
  </si>
  <si>
    <t xml:space="preserve">Pholiote du peuplier </t>
  </si>
  <si>
    <t xml:space="preserve">175g </t>
  </si>
  <si>
    <t xml:space="preserve">350g </t>
  </si>
  <si>
    <t xml:space="preserve">520g </t>
  </si>
  <si>
    <t xml:space="preserve">Panicaut </t>
  </si>
  <si>
    <t xml:space="preserve">Rare </t>
  </si>
  <si>
    <t xml:space="preserve">Chesnut </t>
  </si>
  <si>
    <t xml:space="preserve">155g </t>
  </si>
  <si>
    <t xml:space="preserve">310g </t>
  </si>
  <si>
    <t xml:space="preserve">470g </t>
  </si>
  <si>
    <t xml:space="preserve">Hydne herisson </t>
  </si>
  <si>
    <t xml:space="preserve">125g </t>
  </si>
  <si>
    <t>Nbre de chèques souhaité :</t>
  </si>
  <si>
    <t>Faites</t>
  </si>
  <si>
    <t>chèques de</t>
  </si>
  <si>
    <r>
      <t>Ordre des chèques</t>
    </r>
    <r>
      <rPr>
        <b/>
        <sz val="12"/>
        <color indexed="8"/>
        <rFont val="Calibri"/>
        <family val="2"/>
      </rPr>
      <t xml:space="preserve"> : ChampiKerbi</t>
    </r>
  </si>
  <si>
    <r>
      <t xml:space="preserve">Faites 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dernier chèque de</t>
    </r>
  </si>
  <si>
    <t>(possibilité de plusieurs chèques au-delà de 17 €)</t>
  </si>
  <si>
    <t>Précisez le mois de remise souhaité au dos du chèque</t>
  </si>
  <si>
    <t>Fait en 3 exemplaires à Vienne le</t>
  </si>
  <si>
    <t>Version du 14/02/2023</t>
  </si>
  <si>
    <t>L'Amapien.ne :</t>
  </si>
  <si>
    <t>L'AMAP :</t>
  </si>
  <si>
    <t>Le/La Paysan.ne en Amap :</t>
  </si>
  <si>
    <t>Validation de l'AMAP du bon règlement de la cotisation</t>
  </si>
  <si>
    <t>Ce contrat solidaire vous engage dans l'acceptation et le respect de la "Charte des AMAP" (téléchargeable sur notre site amap-vienne.org)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</si>
</sst>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€-40C];[RED]\-#,##0.00\ [$€-40C]"/>
    <numFmt numFmtId="167" formatCode="DDDD&quot;, &quot;D\ MMMM\ YYYY"/>
    <numFmt numFmtId="168" formatCode="0"/>
    <numFmt numFmtId="169" formatCode="_-* #,##0.00&quot; €&quot;_-;\-* #,##0.00&quot; €&quot;_-;_-* \-??&quot; €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Arial"/>
      <family val="2"/>
    </font>
    <font>
      <sz val="10.5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.5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4" fontId="4" fillId="0" borderId="0" xfId="20" applyFont="1" applyBorder="1">
      <alignment/>
      <protection/>
    </xf>
    <xf numFmtId="164" fontId="1" fillId="0" borderId="1" xfId="20" applyFont="1" applyBorder="1" applyAlignment="1">
      <alignment horizontal="left"/>
      <protection/>
    </xf>
    <xf numFmtId="164" fontId="1" fillId="2" borderId="2" xfId="20" applyFont="1" applyFill="1" applyBorder="1" applyAlignment="1" applyProtection="1">
      <alignment horizontal="left" vertical="center"/>
      <protection locked="0"/>
    </xf>
    <xf numFmtId="164" fontId="5" fillId="0" borderId="1" xfId="20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2" borderId="3" xfId="20" applyFont="1" applyFill="1" applyBorder="1" applyAlignment="1" applyProtection="1">
      <alignment horizontal="left" vertical="center"/>
      <protection locked="0"/>
    </xf>
    <xf numFmtId="164" fontId="1" fillId="0" borderId="0" xfId="20" applyAlignment="1">
      <alignment horizontal="right"/>
      <protection/>
    </xf>
    <xf numFmtId="164" fontId="5" fillId="0" borderId="0" xfId="20" applyFont="1">
      <alignment/>
      <protection/>
    </xf>
    <xf numFmtId="165" fontId="7" fillId="2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0" xfId="20" applyNumberFormat="1" applyBorder="1" applyAlignment="1">
      <alignment vertical="center"/>
      <protection/>
    </xf>
    <xf numFmtId="164" fontId="1" fillId="0" borderId="1" xfId="20" applyFont="1" applyBorder="1">
      <alignment/>
      <protection/>
    </xf>
    <xf numFmtId="164" fontId="1" fillId="0" borderId="0" xfId="20" applyFont="1" applyAlignment="1">
      <alignment horizontal="right"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>
      <alignment horizontal="left" indent="1"/>
      <protection/>
    </xf>
    <xf numFmtId="164" fontId="8" fillId="0" borderId="0" xfId="20" applyFont="1" applyBorder="1" applyAlignment="1">
      <alignment horizontal="right" vertical="center"/>
      <protection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9" fillId="0" borderId="0" xfId="0" applyFont="1" applyBorder="1" applyAlignment="1">
      <alignment vertical="top" wrapText="1"/>
    </xf>
    <xf numFmtId="164" fontId="11" fillId="0" borderId="0" xfId="20" applyFont="1">
      <alignment/>
      <protection/>
    </xf>
    <xf numFmtId="164" fontId="12" fillId="0" borderId="0" xfId="20" applyFont="1" applyBorder="1" applyAlignment="1">
      <alignment horizontal="center" vertical="center" wrapText="1"/>
      <protection/>
    </xf>
    <xf numFmtId="166" fontId="13" fillId="0" borderId="5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8" fontId="14" fillId="2" borderId="5" xfId="0" applyNumberFormat="1" applyFont="1" applyFill="1" applyBorder="1" applyAlignment="1" applyProtection="1">
      <alignment horizontal="center" vertical="center"/>
      <protection locked="0"/>
    </xf>
    <xf numFmtId="168" fontId="0" fillId="2" borderId="5" xfId="0" applyNumberFormat="1" applyFill="1" applyBorder="1" applyAlignment="1" applyProtection="1">
      <alignment horizontal="center" vertical="center"/>
      <protection locked="0"/>
    </xf>
    <xf numFmtId="166" fontId="1" fillId="3" borderId="5" xfId="20" applyNumberFormat="1" applyFont="1" applyFill="1" applyBorder="1" applyAlignment="1" applyProtection="1">
      <alignment horizontal="center" vertical="center"/>
      <protection/>
    </xf>
    <xf numFmtId="164" fontId="7" fillId="0" borderId="0" xfId="20" applyFont="1" applyBorder="1" applyAlignment="1">
      <alignment horizontal="left" vertical="top" wrapText="1"/>
      <protection/>
    </xf>
    <xf numFmtId="164" fontId="15" fillId="0" borderId="0" xfId="20" applyFont="1" applyBorder="1" applyAlignment="1">
      <alignment horizontal="right" vertical="center"/>
      <protection/>
    </xf>
    <xf numFmtId="169" fontId="16" fillId="4" borderId="4" xfId="20" applyNumberFormat="1" applyFont="1" applyFill="1" applyBorder="1" applyAlignment="1" applyProtection="1">
      <alignment horizontal="center" vertical="center"/>
      <protection/>
    </xf>
    <xf numFmtId="164" fontId="17" fillId="0" borderId="0" xfId="20" applyFont="1" applyBorder="1" applyAlignment="1">
      <alignment horizontal="left" vertical="center" wrapText="1"/>
      <protection/>
    </xf>
    <xf numFmtId="164" fontId="7" fillId="0" borderId="0" xfId="20" applyFont="1">
      <alignment/>
      <protection/>
    </xf>
    <xf numFmtId="164" fontId="8" fillId="0" borderId="0" xfId="20" applyFont="1" applyBorder="1" applyAlignment="1" applyProtection="1">
      <alignment horizontal="center"/>
      <protection/>
    </xf>
    <xf numFmtId="164" fontId="1" fillId="0" borderId="0" xfId="20" applyFont="1" applyBorder="1" applyAlignment="1">
      <alignment horizontal="left" vertical="top" wrapText="1"/>
      <protection/>
    </xf>
    <xf numFmtId="164" fontId="18" fillId="0" borderId="0" xfId="0" applyFont="1" applyAlignment="1">
      <alignment vertical="center"/>
    </xf>
    <xf numFmtId="164" fontId="18" fillId="0" borderId="5" xfId="0" applyFont="1" applyBorder="1" applyAlignment="1">
      <alignment horizontal="center" vertical="center"/>
    </xf>
    <xf numFmtId="164" fontId="1" fillId="0" borderId="5" xfId="20" applyFont="1" applyBorder="1" applyAlignment="1">
      <alignment horizontal="left" vertical="center" wrapText="1" indent="1"/>
      <protection/>
    </xf>
    <xf numFmtId="164" fontId="18" fillId="0" borderId="5" xfId="0" applyFont="1" applyBorder="1" applyAlignment="1">
      <alignment horizontal="center" wrapText="1"/>
    </xf>
    <xf numFmtId="164" fontId="18" fillId="0" borderId="5" xfId="0" applyFont="1" applyBorder="1" applyAlignment="1">
      <alignment horizontal="left" vertical="center" indent="1"/>
    </xf>
    <xf numFmtId="166" fontId="18" fillId="0" borderId="5" xfId="0" applyNumberFormat="1" applyFont="1" applyBorder="1" applyAlignment="1">
      <alignment horizontal="center" vertical="center"/>
    </xf>
    <xf numFmtId="164" fontId="7" fillId="0" borderId="0" xfId="20" applyFont="1" applyAlignment="1">
      <alignment vertical="center"/>
      <protection/>
    </xf>
    <xf numFmtId="164" fontId="1" fillId="0" borderId="6" xfId="20" applyFont="1" applyBorder="1" applyAlignment="1">
      <alignment horizontal="left"/>
      <protection/>
    </xf>
    <xf numFmtId="164" fontId="1" fillId="2" borderId="7" xfId="20" applyFill="1" applyBorder="1" applyAlignment="1" applyProtection="1">
      <alignment horizontal="center"/>
      <protection locked="0"/>
    </xf>
    <xf numFmtId="164" fontId="1" fillId="0" borderId="0" xfId="20" applyFill="1" applyBorder="1" applyAlignment="1">
      <alignment horizontal="right"/>
      <protection/>
    </xf>
    <xf numFmtId="164" fontId="1" fillId="0" borderId="0" xfId="20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9" fontId="1" fillId="0" borderId="0" xfId="17" applyFont="1" applyFill="1" applyBorder="1" applyAlignment="1" applyProtection="1">
      <alignment/>
      <protection/>
    </xf>
    <xf numFmtId="164" fontId="1" fillId="0" borderId="8" xfId="20" applyFont="1" applyBorder="1" applyAlignment="1" applyProtection="1">
      <alignment horizontal="left"/>
      <protection/>
    </xf>
    <xf numFmtId="164" fontId="5" fillId="0" borderId="3" xfId="20" applyFont="1" applyBorder="1" applyAlignment="1" applyProtection="1">
      <alignment horizontal="left"/>
      <protection/>
    </xf>
    <xf numFmtId="164" fontId="1" fillId="0" borderId="3" xfId="20" applyFont="1" applyBorder="1" applyAlignment="1" applyProtection="1">
      <alignment horizontal="right"/>
      <protection/>
    </xf>
    <xf numFmtId="169" fontId="1" fillId="0" borderId="9" xfId="17" applyFont="1" applyFill="1" applyBorder="1" applyAlignment="1" applyProtection="1">
      <alignment horizontal="center"/>
      <protection/>
    </xf>
    <xf numFmtId="164" fontId="19" fillId="0" borderId="0" xfId="20" applyFont="1" applyBorder="1" applyAlignment="1">
      <alignment/>
      <protection/>
    </xf>
    <xf numFmtId="164" fontId="1" fillId="0" borderId="10" xfId="20" applyFont="1" applyBorder="1" applyAlignment="1" applyProtection="1">
      <alignment horizontal="left"/>
      <protection/>
    </xf>
    <xf numFmtId="169" fontId="1" fillId="0" borderId="11" xfId="17" applyFont="1" applyFill="1" applyBorder="1" applyAlignment="1" applyProtection="1">
      <alignment horizontal="center"/>
      <protection/>
    </xf>
    <xf numFmtId="164" fontId="7" fillId="0" borderId="0" xfId="20" applyFont="1" applyBorder="1" applyAlignment="1">
      <alignment horizontal="left" vertical="top"/>
      <protection/>
    </xf>
    <xf numFmtId="164" fontId="20" fillId="0" borderId="0" xfId="20" applyFont="1" applyFill="1" applyBorder="1" applyAlignment="1">
      <alignment/>
      <protection/>
    </xf>
    <xf numFmtId="164" fontId="5" fillId="0" borderId="0" xfId="20" applyFont="1" applyBorder="1" applyAlignment="1" applyProtection="1">
      <alignment horizontal="center"/>
      <protection/>
    </xf>
    <xf numFmtId="164" fontId="5" fillId="0" borderId="0" xfId="20" applyFont="1" applyBorder="1" applyProtection="1">
      <alignment/>
      <protection/>
    </xf>
    <xf numFmtId="169" fontId="5" fillId="0" borderId="0" xfId="17" applyFont="1" applyFill="1" applyBorder="1" applyAlignment="1" applyProtection="1">
      <alignment horizontal="center"/>
      <protection/>
    </xf>
    <xf numFmtId="169" fontId="1" fillId="0" borderId="0" xfId="17" applyFont="1" applyFill="1" applyBorder="1" applyAlignment="1" applyProtection="1">
      <alignment horizontal="center"/>
      <protection/>
    </xf>
    <xf numFmtId="164" fontId="21" fillId="0" borderId="0" xfId="20" applyFont="1" applyAlignment="1">
      <alignment vertical="top"/>
      <protection/>
    </xf>
    <xf numFmtId="164" fontId="1" fillId="0" borderId="0" xfId="20" applyFont="1" applyAlignment="1">
      <alignment vertical="top"/>
      <protection/>
    </xf>
    <xf numFmtId="166" fontId="5" fillId="2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20" applyFont="1" applyAlignment="1">
      <alignment horizontal="right"/>
      <protection/>
    </xf>
    <xf numFmtId="164" fontId="1" fillId="0" borderId="12" xfId="20" applyFont="1" applyBorder="1" applyAlignment="1">
      <alignment horizontal="left"/>
      <protection/>
    </xf>
    <xf numFmtId="164" fontId="1" fillId="0" borderId="13" xfId="20" applyBorder="1">
      <alignment/>
      <protection/>
    </xf>
    <xf numFmtId="164" fontId="1" fillId="0" borderId="14" xfId="20" applyBorder="1">
      <alignment/>
      <protection/>
    </xf>
    <xf numFmtId="164" fontId="1" fillId="0" borderId="13" xfId="20" applyBorder="1" applyAlignment="1">
      <alignment horizontal="left"/>
      <protection/>
    </xf>
    <xf numFmtId="164" fontId="1" fillId="2" borderId="15" xfId="20" applyFill="1" applyBorder="1" applyAlignment="1" applyProtection="1">
      <alignment horizontal="center" vertical="center"/>
      <protection locked="0"/>
    </xf>
    <xf numFmtId="164" fontId="1" fillId="0" borderId="16" xfId="20" applyBorder="1">
      <alignment/>
      <protection/>
    </xf>
    <xf numFmtId="164" fontId="1" fillId="0" borderId="17" xfId="20" applyBorder="1">
      <alignment/>
      <protection/>
    </xf>
    <xf numFmtId="164" fontId="22" fillId="0" borderId="15" xfId="20" applyFont="1" applyBorder="1" applyAlignment="1">
      <alignment horizontal="center"/>
      <protection/>
    </xf>
    <xf numFmtId="164" fontId="1" fillId="0" borderId="18" xfId="20" applyBorder="1">
      <alignment/>
      <protection/>
    </xf>
    <xf numFmtId="164" fontId="1" fillId="0" borderId="19" xfId="20" applyBorder="1">
      <alignment/>
      <protection/>
    </xf>
    <xf numFmtId="164" fontId="1" fillId="0" borderId="20" xfId="20" applyBorder="1">
      <alignment/>
      <protection/>
    </xf>
    <xf numFmtId="164" fontId="23" fillId="0" borderId="0" xfId="20" applyFont="1" applyBorder="1" applyAlignment="1">
      <alignment horizontal="center"/>
      <protection/>
    </xf>
    <xf numFmtId="164" fontId="10" fillId="0" borderId="0" xfId="20" applyFont="1">
      <alignment/>
      <protection/>
    </xf>
    <xf numFmtId="164" fontId="2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47</xdr:row>
      <xdr:rowOff>66675</xdr:rowOff>
    </xdr:from>
    <xdr:to>
      <xdr:col>13</xdr:col>
      <xdr:colOff>66675</xdr:colOff>
      <xdr:row>51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9239250"/>
          <a:ext cx="723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0</xdr:rowOff>
    </xdr:from>
    <xdr:to>
      <xdr:col>12</xdr:col>
      <xdr:colOff>0</xdr:colOff>
      <xdr:row>2</xdr:row>
      <xdr:rowOff>28575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0"/>
          <a:ext cx="885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10.140625" style="1" customWidth="1"/>
    <col min="2" max="2" width="7.421875" style="1" customWidth="1"/>
    <col min="3" max="3" width="5.00390625" style="1" customWidth="1"/>
    <col min="4" max="4" width="2.7109375" style="1" customWidth="1"/>
    <col min="5" max="6" width="3.421875" style="1" customWidth="1"/>
    <col min="7" max="7" width="6.421875" style="1" customWidth="1"/>
    <col min="8" max="8" width="2.7109375" style="1" customWidth="1"/>
    <col min="9" max="9" width="3.7109375" style="1" customWidth="1"/>
    <col min="10" max="10" width="2.7109375" style="1" customWidth="1"/>
    <col min="11" max="11" width="4.00390625" style="1" customWidth="1"/>
    <col min="12" max="13" width="2.7109375" style="1" customWidth="1"/>
    <col min="14" max="14" width="3.8515625" style="1" customWidth="1"/>
    <col min="15" max="15" width="5.140625" style="1" customWidth="1"/>
    <col min="16" max="17" width="2.28125" style="1" customWidth="1"/>
    <col min="18" max="18" width="2.7109375" style="1" customWidth="1"/>
    <col min="19" max="19" width="5.28125" style="1" customWidth="1"/>
    <col min="20" max="22" width="2.8515625" style="1" customWidth="1"/>
    <col min="23" max="23" width="0.9921875" style="2" customWidth="1"/>
    <col min="24" max="26" width="4.421875" style="1" customWidth="1"/>
    <col min="27" max="16384" width="10.7109375" style="1" customWidth="1"/>
  </cols>
  <sheetData>
    <row r="1" spans="1:26" ht="12.75">
      <c r="A1" s="3" t="s">
        <v>0</v>
      </c>
      <c r="Z1" s="4" t="s">
        <v>1</v>
      </c>
    </row>
    <row r="2" spans="1:14" s="2" customFormat="1" ht="3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2.75">
      <c r="A3" s="6" t="s">
        <v>2</v>
      </c>
      <c r="O3" s="6" t="s">
        <v>3</v>
      </c>
      <c r="P3" s="7"/>
      <c r="Q3" s="7"/>
    </row>
    <row r="4" spans="1:18" ht="21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0" t="s">
        <v>5</v>
      </c>
      <c r="P4" s="11"/>
      <c r="Q4" s="11"/>
      <c r="R4" s="11"/>
    </row>
    <row r="5" spans="1:18" ht="21" customHeight="1">
      <c r="A5" s="8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8" t="s">
        <v>7</v>
      </c>
      <c r="P5" s="11"/>
      <c r="Q5" s="11"/>
      <c r="R5" s="11"/>
    </row>
    <row r="6" spans="1:26" ht="19.5" customHeight="1">
      <c r="A6" s="8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8" t="s">
        <v>9</v>
      </c>
      <c r="P6" s="2"/>
      <c r="Q6" s="2"/>
      <c r="R6" s="2"/>
      <c r="Z6" s="13"/>
    </row>
    <row r="7" spans="1:18" ht="19.5" customHeight="1">
      <c r="A7" s="8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8" t="s">
        <v>11</v>
      </c>
      <c r="P7" s="14"/>
      <c r="Q7" s="14"/>
      <c r="R7" s="14"/>
    </row>
    <row r="8" spans="1:15" ht="19.5" customHeight="1">
      <c r="A8" s="8" t="s">
        <v>12</v>
      </c>
      <c r="B8" s="15"/>
      <c r="C8" s="15"/>
      <c r="D8" s="16"/>
      <c r="E8" s="15"/>
      <c r="F8" s="15"/>
      <c r="G8" s="15"/>
      <c r="H8" s="15"/>
      <c r="I8" s="16"/>
      <c r="J8" s="15"/>
      <c r="K8" s="15"/>
      <c r="L8" s="15"/>
      <c r="M8" s="15"/>
      <c r="O8" s="6" t="s">
        <v>13</v>
      </c>
    </row>
    <row r="9" spans="1:26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17"/>
      <c r="P9" s="2"/>
      <c r="Q9" s="2"/>
      <c r="R9" s="2"/>
      <c r="Z9" s="18" t="s">
        <v>15</v>
      </c>
    </row>
    <row r="10" ht="9.75" customHeight="1"/>
    <row r="11" spans="1:14" ht="12.75">
      <c r="A11" s="14" t="s">
        <v>16</v>
      </c>
      <c r="B11" s="14"/>
      <c r="D11" s="19"/>
      <c r="E11" s="20" t="s">
        <v>17</v>
      </c>
      <c r="I11" s="2"/>
      <c r="J11" s="2"/>
      <c r="M11" s="19"/>
      <c r="N11" s="20" t="s">
        <v>18</v>
      </c>
    </row>
    <row r="12" s="1" customFormat="1" ht="9.75" customHeight="1"/>
    <row r="13" spans="1:26" s="25" customFormat="1" ht="17.25" customHeight="1">
      <c r="A13" s="21" t="s">
        <v>19</v>
      </c>
      <c r="B13" s="21"/>
      <c r="C13" s="21"/>
      <c r="D13" s="21"/>
      <c r="E13" s="22" t="s">
        <v>20</v>
      </c>
      <c r="F13" s="22"/>
      <c r="G13" s="23" t="s">
        <v>21</v>
      </c>
      <c r="H13" s="22" t="s">
        <v>22</v>
      </c>
      <c r="I13" s="22"/>
      <c r="J13"/>
      <c r="K13"/>
      <c r="L13"/>
      <c r="M13"/>
      <c r="N13"/>
      <c r="O13" s="24" t="s">
        <v>23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25" customFormat="1" ht="21.75" customHeight="1">
      <c r="A14" s="26" t="s">
        <v>24</v>
      </c>
      <c r="B14" s="26"/>
      <c r="C14" s="26"/>
      <c r="D14" s="26"/>
      <c r="E14" s="27">
        <v>3.4</v>
      </c>
      <c r="F14" s="27"/>
      <c r="G14" s="27">
        <v>6.8</v>
      </c>
      <c r="H14" s="27">
        <v>10.2</v>
      </c>
      <c r="I14" s="27"/>
      <c r="J14"/>
      <c r="K14"/>
      <c r="L14"/>
      <c r="M14"/>
      <c r="N1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25" customFormat="1" ht="13.5" customHeight="1">
      <c r="A15" s="28">
        <v>44994</v>
      </c>
      <c r="B15" s="28"/>
      <c r="C15" s="28"/>
      <c r="D15" s="28"/>
      <c r="E15" s="29"/>
      <c r="F15" s="29"/>
      <c r="G15" s="30"/>
      <c r="H15" s="29"/>
      <c r="I15" s="29"/>
      <c r="J15" s="31">
        <f>+E15*E14+G15*G14+H15*H14</f>
        <v>0</v>
      </c>
      <c r="K15" s="31"/>
      <c r="L15" s="31"/>
      <c r="M15" s="31"/>
      <c r="N1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13.5" customHeight="1">
      <c r="A16" s="28"/>
      <c r="B16" s="28"/>
      <c r="C16" s="28"/>
      <c r="D16" s="28"/>
      <c r="E16" s="29"/>
      <c r="F16" s="29"/>
      <c r="G16" s="30"/>
      <c r="H16" s="29"/>
      <c r="I16" s="29"/>
      <c r="J16" s="31"/>
      <c r="K16" s="31"/>
      <c r="L16" s="31"/>
      <c r="M16" s="31"/>
      <c r="N1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12.75" customHeight="1">
      <c r="A17" s="28">
        <v>45015</v>
      </c>
      <c r="B17" s="28"/>
      <c r="C17" s="28"/>
      <c r="D17" s="28"/>
      <c r="E17" s="29"/>
      <c r="F17" s="29"/>
      <c r="G17" s="30"/>
      <c r="H17" s="29"/>
      <c r="I17" s="29"/>
      <c r="J17" s="31">
        <f>E17*E14+G17*G14+H17*H14</f>
        <v>0</v>
      </c>
      <c r="K17" s="31"/>
      <c r="L17" s="31"/>
      <c r="M17" s="31"/>
      <c r="N17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13.5" customHeight="1">
      <c r="A18" s="28"/>
      <c r="B18" s="28"/>
      <c r="C18" s="28"/>
      <c r="D18" s="28"/>
      <c r="E18" s="29"/>
      <c r="F18" s="29"/>
      <c r="G18" s="30"/>
      <c r="H18" s="29"/>
      <c r="I18" s="29"/>
      <c r="J18" s="31"/>
      <c r="K18" s="31"/>
      <c r="L18" s="31"/>
      <c r="M18" s="31"/>
      <c r="N18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12.75" customHeight="1">
      <c r="A19" s="28">
        <v>45036</v>
      </c>
      <c r="B19" s="28"/>
      <c r="C19" s="28"/>
      <c r="D19" s="28"/>
      <c r="E19" s="29"/>
      <c r="F19" s="29"/>
      <c r="G19" s="30"/>
      <c r="H19" s="29"/>
      <c r="I19" s="29"/>
      <c r="J19" s="31">
        <f>E19*E14+G19*G14+H19*H14</f>
        <v>0</v>
      </c>
      <c r="K19" s="31"/>
      <c r="L19" s="31"/>
      <c r="M19" s="31"/>
      <c r="N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5" customFormat="1" ht="12.75">
      <c r="A20" s="28"/>
      <c r="B20" s="28"/>
      <c r="C20" s="28"/>
      <c r="D20" s="28"/>
      <c r="E20" s="29"/>
      <c r="F20" s="29"/>
      <c r="G20" s="30"/>
      <c r="H20" s="29"/>
      <c r="I20" s="29"/>
      <c r="J20" s="31"/>
      <c r="K20" s="31"/>
      <c r="L20" s="31"/>
      <c r="M20" s="31"/>
      <c r="N2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5" customFormat="1" ht="12.75">
      <c r="A21" s="28">
        <v>45057</v>
      </c>
      <c r="B21" s="28"/>
      <c r="C21" s="28"/>
      <c r="D21" s="28"/>
      <c r="E21" s="29"/>
      <c r="F21" s="29"/>
      <c r="G21" s="30"/>
      <c r="H21" s="29"/>
      <c r="I21" s="29"/>
      <c r="J21" s="31">
        <f>+E21*E14+G21*G14+H21*H14</f>
        <v>0</v>
      </c>
      <c r="K21" s="31"/>
      <c r="L21" s="31"/>
      <c r="M21" s="31"/>
      <c r="N21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12.75">
      <c r="A22" s="28"/>
      <c r="B22" s="28"/>
      <c r="C22" s="28"/>
      <c r="D22" s="28"/>
      <c r="E22" s="29"/>
      <c r="F22" s="29"/>
      <c r="G22" s="30"/>
      <c r="H22" s="29"/>
      <c r="I22" s="29"/>
      <c r="J22" s="31"/>
      <c r="K22" s="31"/>
      <c r="L22" s="31"/>
      <c r="M22" s="31"/>
      <c r="N2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12.75">
      <c r="A23" s="28">
        <v>45078</v>
      </c>
      <c r="B23" s="28"/>
      <c r="C23" s="28"/>
      <c r="D23" s="28"/>
      <c r="E23" s="29"/>
      <c r="F23" s="29"/>
      <c r="G23" s="30"/>
      <c r="H23" s="29"/>
      <c r="I23" s="29"/>
      <c r="J23" s="31">
        <f>+E23*E14+G23*G14+H23*H14</f>
        <v>0</v>
      </c>
      <c r="K23" s="31"/>
      <c r="L23" s="31"/>
      <c r="M23" s="31"/>
      <c r="N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12" customHeight="1">
      <c r="A24" s="28"/>
      <c r="B24" s="28"/>
      <c r="C24" s="28"/>
      <c r="D24" s="28"/>
      <c r="E24" s="29"/>
      <c r="F24" s="29"/>
      <c r="G24" s="30"/>
      <c r="H24" s="29"/>
      <c r="I24" s="29"/>
      <c r="J24" s="31"/>
      <c r="K24" s="31"/>
      <c r="L24" s="31"/>
      <c r="M24" s="31"/>
      <c r="N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36" customFormat="1" ht="28.5" customHeight="1">
      <c r="A25" s="32"/>
      <c r="B25"/>
      <c r="C25"/>
      <c r="D25"/>
      <c r="E25"/>
      <c r="F25" s="32"/>
      <c r="G25" s="32"/>
      <c r="H25" s="33" t="s">
        <v>25</v>
      </c>
      <c r="I25"/>
      <c r="J25" s="34">
        <f>SUM(J15:K24)</f>
        <v>0</v>
      </c>
      <c r="K25" s="34"/>
      <c r="L25" s="34"/>
      <c r="M25" s="34"/>
      <c r="N25" s="3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36" customFormat="1" ht="12.75">
      <c r="A26" s="32"/>
      <c r="B26" s="32"/>
      <c r="C26" s="32"/>
      <c r="D26" s="37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36" customFormat="1" ht="12.75">
      <c r="A27" s="38"/>
      <c r="B27" s="39"/>
      <c r="C27"/>
      <c r="D27" s="40" t="s">
        <v>26</v>
      </c>
      <c r="E27" s="40"/>
      <c r="F27" s="40"/>
      <c r="G27" s="40"/>
      <c r="H27" s="40"/>
      <c r="I27" s="40"/>
      <c r="J27" s="40"/>
      <c r="K27" s="40"/>
      <c r="L27" s="38"/>
      <c r="M27" s="38"/>
      <c r="N27" s="38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36" customFormat="1" ht="27.75" customHeight="1">
      <c r="A28" s="41" t="s">
        <v>27</v>
      </c>
      <c r="B28" s="41"/>
      <c r="C28" s="41"/>
      <c r="D28" s="42" t="s">
        <v>28</v>
      </c>
      <c r="E28" s="42"/>
      <c r="F28" s="42"/>
      <c r="G28" s="42" t="s">
        <v>29</v>
      </c>
      <c r="H28" s="42"/>
      <c r="I28" s="42" t="s">
        <v>30</v>
      </c>
      <c r="J28" s="42"/>
      <c r="K28" s="42"/>
      <c r="L28" s="40" t="s">
        <v>31</v>
      </c>
      <c r="M28" s="40"/>
      <c r="N28" s="40"/>
      <c r="O28" s="43" t="s">
        <v>32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s="45" customFormat="1" ht="16.5" customHeight="1">
      <c r="A29" s="41" t="s">
        <v>33</v>
      </c>
      <c r="B29" s="41"/>
      <c r="C29" s="41"/>
      <c r="D29" s="40" t="s">
        <v>34</v>
      </c>
      <c r="E29" s="40"/>
      <c r="F29" s="40"/>
      <c r="G29" s="40" t="s">
        <v>35</v>
      </c>
      <c r="H29" s="40"/>
      <c r="I29" s="40" t="s">
        <v>36</v>
      </c>
      <c r="J29" s="40"/>
      <c r="K29" s="40"/>
      <c r="L29" s="44">
        <v>13.6</v>
      </c>
      <c r="M29" s="44"/>
      <c r="N29" s="44"/>
      <c r="O29" s="43" t="s">
        <v>37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s="45" customFormat="1" ht="16.5" customHeight="1">
      <c r="A30" s="41" t="s">
        <v>38</v>
      </c>
      <c r="B30" s="41"/>
      <c r="C30" s="41"/>
      <c r="D30" s="40" t="s">
        <v>39</v>
      </c>
      <c r="E30" s="40"/>
      <c r="F30" s="40"/>
      <c r="G30" s="40" t="s">
        <v>40</v>
      </c>
      <c r="H30" s="40"/>
      <c r="I30" s="40" t="s">
        <v>41</v>
      </c>
      <c r="J30" s="40"/>
      <c r="K30" s="40"/>
      <c r="L30" s="44">
        <v>15.33</v>
      </c>
      <c r="M30" s="44"/>
      <c r="N30" s="44"/>
      <c r="O30" s="43" t="s">
        <v>42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s="45" customFormat="1" ht="16.5" customHeight="1">
      <c r="A31" s="41" t="s">
        <v>43</v>
      </c>
      <c r="B31" s="41"/>
      <c r="C31" s="41"/>
      <c r="D31" s="40" t="s">
        <v>44</v>
      </c>
      <c r="E31" s="40"/>
      <c r="F31" s="40"/>
      <c r="G31" s="40" t="s">
        <v>45</v>
      </c>
      <c r="H31" s="40"/>
      <c r="I31" s="40" t="s">
        <v>46</v>
      </c>
      <c r="J31" s="40"/>
      <c r="K31" s="40"/>
      <c r="L31" s="44">
        <v>16.04</v>
      </c>
      <c r="M31" s="44"/>
      <c r="N31" s="44"/>
      <c r="O31" s="43" t="s">
        <v>47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s="45" customFormat="1" ht="16.5" customHeight="1">
      <c r="A32" s="41" t="s">
        <v>48</v>
      </c>
      <c r="B32" s="41"/>
      <c r="C32" s="41"/>
      <c r="D32" s="40" t="s">
        <v>49</v>
      </c>
      <c r="E32" s="40"/>
      <c r="F32" s="40"/>
      <c r="G32" s="40" t="s">
        <v>50</v>
      </c>
      <c r="H32" s="40"/>
      <c r="I32" s="40" t="s">
        <v>51</v>
      </c>
      <c r="J32" s="40"/>
      <c r="K32" s="40"/>
      <c r="L32" s="44">
        <v>17.25</v>
      </c>
      <c r="M32" s="44"/>
      <c r="N32" s="44"/>
      <c r="O32" s="43" t="s">
        <v>42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s="45" customFormat="1" ht="16.5" customHeight="1">
      <c r="A33" s="41" t="s">
        <v>52</v>
      </c>
      <c r="B33" s="41"/>
      <c r="C33" s="41"/>
      <c r="D33" s="40" t="s">
        <v>44</v>
      </c>
      <c r="E33" s="40"/>
      <c r="F33" s="40"/>
      <c r="G33" s="40" t="s">
        <v>50</v>
      </c>
      <c r="H33" s="40"/>
      <c r="I33" s="40" t="s">
        <v>51</v>
      </c>
      <c r="J33" s="40"/>
      <c r="K33" s="40"/>
      <c r="L33" s="44">
        <v>17.25</v>
      </c>
      <c r="M33" s="44"/>
      <c r="N33" s="44"/>
      <c r="O33" s="43" t="s">
        <v>42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s="45" customFormat="1" ht="16.5" customHeight="1">
      <c r="A34" s="41" t="s">
        <v>53</v>
      </c>
      <c r="B34" s="41"/>
      <c r="C34" s="41"/>
      <c r="D34" s="40" t="s">
        <v>54</v>
      </c>
      <c r="E34" s="40"/>
      <c r="F34" s="40"/>
      <c r="G34" s="40" t="s">
        <v>55</v>
      </c>
      <c r="H34" s="40"/>
      <c r="I34" s="40" t="s">
        <v>56</v>
      </c>
      <c r="J34" s="40"/>
      <c r="K34" s="40"/>
      <c r="L34" s="44">
        <v>18.16</v>
      </c>
      <c r="M34" s="44"/>
      <c r="N34" s="44"/>
      <c r="O34" s="43" t="s">
        <v>37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s="45" customFormat="1" ht="16.5" customHeight="1">
      <c r="A35" s="41" t="s">
        <v>57</v>
      </c>
      <c r="B35" s="41"/>
      <c r="C35" s="41"/>
      <c r="D35" s="40" t="s">
        <v>58</v>
      </c>
      <c r="E35" s="40"/>
      <c r="F35" s="40"/>
      <c r="G35" s="40" t="s">
        <v>59</v>
      </c>
      <c r="H35" s="40"/>
      <c r="I35" s="40" t="s">
        <v>60</v>
      </c>
      <c r="J35" s="40"/>
      <c r="K35" s="40"/>
      <c r="L35" s="44">
        <v>19.71</v>
      </c>
      <c r="M35" s="44"/>
      <c r="N35" s="44"/>
      <c r="O35" s="43" t="s">
        <v>47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s="45" customFormat="1" ht="16.5" customHeight="1">
      <c r="A36" s="41" t="s">
        <v>61</v>
      </c>
      <c r="B36" s="41"/>
      <c r="C36" s="41"/>
      <c r="D36" s="40" t="s">
        <v>58</v>
      </c>
      <c r="E36" s="40"/>
      <c r="F36" s="40"/>
      <c r="G36" s="40" t="s">
        <v>59</v>
      </c>
      <c r="H36" s="40"/>
      <c r="I36" s="40" t="s">
        <v>60</v>
      </c>
      <c r="J36" s="40"/>
      <c r="K36" s="40"/>
      <c r="L36" s="44">
        <v>19.71</v>
      </c>
      <c r="M36" s="44"/>
      <c r="N36" s="44"/>
      <c r="O36" s="43" t="s">
        <v>62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s="45" customFormat="1" ht="16.5" customHeight="1">
      <c r="A37" s="41" t="s">
        <v>63</v>
      </c>
      <c r="B37" s="41"/>
      <c r="C37" s="41"/>
      <c r="D37" s="40" t="s">
        <v>64</v>
      </c>
      <c r="E37" s="40"/>
      <c r="F37" s="40"/>
      <c r="G37" s="40" t="s">
        <v>65</v>
      </c>
      <c r="H37" s="40"/>
      <c r="I37" s="40" t="s">
        <v>66</v>
      </c>
      <c r="J37" s="40"/>
      <c r="K37" s="40"/>
      <c r="L37" s="44">
        <v>22.26</v>
      </c>
      <c r="M37" s="44"/>
      <c r="N37" s="44"/>
      <c r="O37" s="43" t="s">
        <v>62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45" customFormat="1" ht="16.5" customHeight="1">
      <c r="A38" s="41" t="s">
        <v>67</v>
      </c>
      <c r="B38" s="41"/>
      <c r="C38" s="41"/>
      <c r="D38" s="40" t="s">
        <v>68</v>
      </c>
      <c r="E38" s="40"/>
      <c r="F38" s="40"/>
      <c r="G38" s="40" t="s">
        <v>34</v>
      </c>
      <c r="H38" s="40"/>
      <c r="I38" s="40" t="s">
        <v>55</v>
      </c>
      <c r="J38" s="40"/>
      <c r="K38" s="40"/>
      <c r="L38" s="44">
        <v>27.6</v>
      </c>
      <c r="M38" s="44"/>
      <c r="N38" s="44"/>
      <c r="O38" s="43" t="s">
        <v>62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s="36" customFormat="1" ht="7.5" customHeight="1">
      <c r="A39" s="32"/>
      <c r="B39" s="32"/>
      <c r="C39" s="32"/>
      <c r="D39" s="37"/>
      <c r="E39" s="33"/>
      <c r="F39" s="32"/>
      <c r="G39" s="32"/>
      <c r="H39" s="32"/>
      <c r="I39" s="32"/>
      <c r="J39" s="32"/>
      <c r="K39" s="32"/>
      <c r="L39" s="32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>
      <c r="A40" s="46" t="s">
        <v>69</v>
      </c>
      <c r="B40" s="46"/>
      <c r="C40" s="46"/>
      <c r="D40" s="46"/>
      <c r="E40" s="46"/>
      <c r="F40" s="47">
        <v>1</v>
      </c>
      <c r="G40" s="47"/>
      <c r="H40" s="47"/>
      <c r="I40" s="47"/>
      <c r="J40" s="48"/>
      <c r="K40" s="49"/>
      <c r="L40" s="49"/>
      <c r="M40" s="50"/>
      <c r="N40" s="5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19" ht="12.75">
      <c r="A41" s="52" t="s">
        <v>70</v>
      </c>
      <c r="B41" s="53">
        <f>F40-1</f>
        <v>0</v>
      </c>
      <c r="C41" s="54" t="s">
        <v>71</v>
      </c>
      <c r="D41" s="54"/>
      <c r="E41" s="54"/>
      <c r="F41" s="55">
        <f>IF(B41&gt;0,(ROUNDDOWN(J25/F40,0)),0)</f>
        <v>0</v>
      </c>
      <c r="G41" s="55"/>
      <c r="H41" s="55"/>
      <c r="I41" s="55"/>
      <c r="L41" s="56" t="s">
        <v>72</v>
      </c>
      <c r="M41" s="56"/>
      <c r="N41" s="56"/>
      <c r="O41" s="56"/>
      <c r="P41" s="56"/>
      <c r="Q41" s="56"/>
      <c r="R41" s="56"/>
      <c r="S41" s="56"/>
    </row>
    <row r="42" spans="1:26" s="36" customFormat="1" ht="12.75">
      <c r="A42" s="57" t="s">
        <v>73</v>
      </c>
      <c r="B42" s="57"/>
      <c r="C42" s="57"/>
      <c r="D42" s="57"/>
      <c r="E42" s="57"/>
      <c r="F42" s="58">
        <f>J25-(F41*B41)</f>
        <v>0</v>
      </c>
      <c r="G42" s="58"/>
      <c r="H42" s="58"/>
      <c r="I42" s="58"/>
      <c r="J42" s="32"/>
      <c r="K42" s="32"/>
      <c r="L42" s="59" t="s">
        <v>74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36" customFormat="1" ht="9.75" customHeight="1">
      <c r="A43" s="60"/>
      <c r="B43" s="61"/>
      <c r="C43" s="62"/>
      <c r="D43" s="62"/>
      <c r="E43" s="62"/>
      <c r="F43" s="63"/>
      <c r="G43" s="63"/>
      <c r="H43" s="64"/>
      <c r="I43" s="64"/>
      <c r="J43" s="32"/>
      <c r="K43" s="32"/>
      <c r="L43" s="65" t="s">
        <v>75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36" customFormat="1" ht="7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14" ht="12.75" customHeight="1">
      <c r="A45" s="66" t="s">
        <v>76</v>
      </c>
      <c r="F45"/>
      <c r="G45" s="67"/>
      <c r="H45" s="67"/>
      <c r="I45" s="67"/>
      <c r="J45" s="67"/>
      <c r="K45" s="67"/>
      <c r="L45" s="67"/>
      <c r="M45" s="67"/>
      <c r="N45" s="2"/>
    </row>
    <row r="46" spans="7:26" ht="9.75" customHeight="1">
      <c r="G46" s="67"/>
      <c r="H46" s="67"/>
      <c r="I46" s="67"/>
      <c r="J46" s="67"/>
      <c r="K46" s="67"/>
      <c r="L46" s="67"/>
      <c r="M46" s="67"/>
      <c r="X46"/>
      <c r="Y46"/>
      <c r="Z46"/>
    </row>
    <row r="47" ht="7.5" customHeight="1">
      <c r="Z47" s="68" t="s">
        <v>77</v>
      </c>
    </row>
    <row r="48" spans="1:26" ht="12.75" customHeight="1">
      <c r="A48" s="69" t="s">
        <v>78</v>
      </c>
      <c r="B48" s="70"/>
      <c r="C48" s="70"/>
      <c r="D48" s="70"/>
      <c r="E48" s="70"/>
      <c r="F48" s="71"/>
      <c r="H48" s="69" t="s">
        <v>79</v>
      </c>
      <c r="I48" s="72"/>
      <c r="J48" s="70"/>
      <c r="K48" s="70"/>
      <c r="L48" s="70"/>
      <c r="M48" s="70"/>
      <c r="N48" s="70"/>
      <c r="O48" s="71"/>
      <c r="R48" s="69" t="s">
        <v>80</v>
      </c>
      <c r="S48" s="70"/>
      <c r="T48" s="70"/>
      <c r="U48" s="70"/>
      <c r="V48" s="70"/>
      <c r="W48" s="70"/>
      <c r="X48" s="70"/>
      <c r="Y48" s="70"/>
      <c r="Z48" s="71"/>
    </row>
    <row r="49" spans="1:26" ht="12.75">
      <c r="A49" s="73"/>
      <c r="B49" s="73"/>
      <c r="C49" s="73"/>
      <c r="D49" s="73"/>
      <c r="E49" s="73"/>
      <c r="F49" s="73"/>
      <c r="G49" s="2"/>
      <c r="H49" s="74"/>
      <c r="I49" s="2"/>
      <c r="J49" s="2"/>
      <c r="K49" s="2"/>
      <c r="L49" s="2"/>
      <c r="M49" s="2"/>
      <c r="N49" s="2"/>
      <c r="O49" s="75"/>
      <c r="R49" s="74"/>
      <c r="S49" s="2"/>
      <c r="T49" s="2"/>
      <c r="U49" s="2"/>
      <c r="V49" s="2"/>
      <c r="X49" s="2"/>
      <c r="Y49" s="2"/>
      <c r="Z49" s="75"/>
    </row>
    <row r="50" spans="1:26" ht="12.75">
      <c r="A50" s="73"/>
      <c r="B50" s="73"/>
      <c r="C50" s="73"/>
      <c r="D50" s="73"/>
      <c r="E50" s="73"/>
      <c r="F50" s="73"/>
      <c r="G50" s="2"/>
      <c r="H50" s="74"/>
      <c r="I50" s="2"/>
      <c r="J50" s="2"/>
      <c r="K50" s="2"/>
      <c r="L50" s="2"/>
      <c r="M50" s="2"/>
      <c r="N50" s="2"/>
      <c r="O50" s="75"/>
      <c r="R50" s="74"/>
      <c r="S50" s="2"/>
      <c r="T50" s="2"/>
      <c r="U50" s="2"/>
      <c r="V50" s="2"/>
      <c r="X50" s="2"/>
      <c r="Y50" s="2"/>
      <c r="Z50" s="75"/>
    </row>
    <row r="51" spans="1:26" ht="12.75">
      <c r="A51" s="73"/>
      <c r="B51" s="73"/>
      <c r="C51" s="73"/>
      <c r="D51" s="73"/>
      <c r="E51" s="73"/>
      <c r="F51" s="73"/>
      <c r="G51" s="2"/>
      <c r="H51" s="74"/>
      <c r="I51" s="2"/>
      <c r="J51" s="2"/>
      <c r="K51" s="2"/>
      <c r="L51" s="2"/>
      <c r="M51" s="2"/>
      <c r="N51" s="2"/>
      <c r="O51" s="75"/>
      <c r="R51" s="74"/>
      <c r="S51" s="2"/>
      <c r="T51" s="2"/>
      <c r="U51" s="2"/>
      <c r="V51" s="2"/>
      <c r="X51" s="2"/>
      <c r="Y51" s="2"/>
      <c r="Z51" s="75"/>
    </row>
    <row r="52" spans="1:26" ht="12.75">
      <c r="A52" s="73"/>
      <c r="B52" s="73"/>
      <c r="C52" s="73"/>
      <c r="D52" s="73"/>
      <c r="E52" s="73"/>
      <c r="F52" s="73"/>
      <c r="H52" s="76" t="s">
        <v>81</v>
      </c>
      <c r="I52" s="76"/>
      <c r="J52" s="76"/>
      <c r="K52" s="76"/>
      <c r="L52" s="76"/>
      <c r="M52" s="76"/>
      <c r="N52" s="76"/>
      <c r="O52" s="76"/>
      <c r="R52" s="77"/>
      <c r="S52" s="78"/>
      <c r="T52" s="78"/>
      <c r="U52" s="78"/>
      <c r="V52" s="78"/>
      <c r="W52" s="78"/>
      <c r="X52" s="78"/>
      <c r="Y52" s="78"/>
      <c r="Z52" s="79"/>
    </row>
    <row r="53" spans="1:26" ht="12.75">
      <c r="A53" s="80" t="s">
        <v>82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5" spans="1:13" ht="12.75">
      <c r="A55" s="81"/>
      <c r="M55" s="82"/>
    </row>
  </sheetData>
  <sheetProtection sheet="1" selectLockedCells="1"/>
  <mergeCells count="118">
    <mergeCell ref="B4:M4"/>
    <mergeCell ref="B5:M5"/>
    <mergeCell ref="B6:M6"/>
    <mergeCell ref="B7:M7"/>
    <mergeCell ref="B8:C8"/>
    <mergeCell ref="E8:H8"/>
    <mergeCell ref="J8:M8"/>
    <mergeCell ref="B9:M9"/>
    <mergeCell ref="A13:D13"/>
    <mergeCell ref="E13:F13"/>
    <mergeCell ref="H13:I13"/>
    <mergeCell ref="O13:Z27"/>
    <mergeCell ref="A14:D14"/>
    <mergeCell ref="E14:F14"/>
    <mergeCell ref="H14:I14"/>
    <mergeCell ref="A15:D16"/>
    <mergeCell ref="E15:F16"/>
    <mergeCell ref="G15:G16"/>
    <mergeCell ref="H15:I16"/>
    <mergeCell ref="J15:M16"/>
    <mergeCell ref="A17:D18"/>
    <mergeCell ref="E17:F18"/>
    <mergeCell ref="G17:G18"/>
    <mergeCell ref="H17:I18"/>
    <mergeCell ref="J17:M18"/>
    <mergeCell ref="A19:D20"/>
    <mergeCell ref="E19:F20"/>
    <mergeCell ref="G19:G20"/>
    <mergeCell ref="H19:I20"/>
    <mergeCell ref="J19:M20"/>
    <mergeCell ref="A21:D22"/>
    <mergeCell ref="E21:F22"/>
    <mergeCell ref="G21:G22"/>
    <mergeCell ref="H21:I22"/>
    <mergeCell ref="J21:M22"/>
    <mergeCell ref="A23:D24"/>
    <mergeCell ref="E23:F24"/>
    <mergeCell ref="G23:G24"/>
    <mergeCell ref="H23:I24"/>
    <mergeCell ref="J23:M24"/>
    <mergeCell ref="J25:M25"/>
    <mergeCell ref="D27:K27"/>
    <mergeCell ref="A28:C28"/>
    <mergeCell ref="D28:F28"/>
    <mergeCell ref="G28:H28"/>
    <mergeCell ref="I28:K28"/>
    <mergeCell ref="L28:N28"/>
    <mergeCell ref="O28:Z28"/>
    <mergeCell ref="A29:C29"/>
    <mergeCell ref="D29:F29"/>
    <mergeCell ref="G29:H29"/>
    <mergeCell ref="I29:K29"/>
    <mergeCell ref="L29:N29"/>
    <mergeCell ref="O29:Z29"/>
    <mergeCell ref="A30:C30"/>
    <mergeCell ref="D30:F30"/>
    <mergeCell ref="G30:H30"/>
    <mergeCell ref="I30:K30"/>
    <mergeCell ref="L30:N30"/>
    <mergeCell ref="O30:Z30"/>
    <mergeCell ref="A31:C31"/>
    <mergeCell ref="D31:F31"/>
    <mergeCell ref="G31:H31"/>
    <mergeCell ref="I31:K31"/>
    <mergeCell ref="L31:N31"/>
    <mergeCell ref="O31:Z31"/>
    <mergeCell ref="A32:C32"/>
    <mergeCell ref="D32:F32"/>
    <mergeCell ref="G32:H32"/>
    <mergeCell ref="I32:K32"/>
    <mergeCell ref="L32:N32"/>
    <mergeCell ref="O32:Z32"/>
    <mergeCell ref="A33:C33"/>
    <mergeCell ref="D33:F33"/>
    <mergeCell ref="G33:H33"/>
    <mergeCell ref="I33:K33"/>
    <mergeCell ref="L33:N33"/>
    <mergeCell ref="O33:Z33"/>
    <mergeCell ref="A34:C34"/>
    <mergeCell ref="D34:F34"/>
    <mergeCell ref="G34:H34"/>
    <mergeCell ref="I34:K34"/>
    <mergeCell ref="L34:N34"/>
    <mergeCell ref="O34:Z34"/>
    <mergeCell ref="A35:C35"/>
    <mergeCell ref="D35:F35"/>
    <mergeCell ref="G35:H35"/>
    <mergeCell ref="I35:K35"/>
    <mergeCell ref="L35:N35"/>
    <mergeCell ref="O35:Z35"/>
    <mergeCell ref="A36:C36"/>
    <mergeCell ref="D36:F36"/>
    <mergeCell ref="G36:H36"/>
    <mergeCell ref="I36:K36"/>
    <mergeCell ref="L36:N36"/>
    <mergeCell ref="O36:Z36"/>
    <mergeCell ref="A37:C37"/>
    <mergeCell ref="D37:F37"/>
    <mergeCell ref="G37:H37"/>
    <mergeCell ref="I37:K37"/>
    <mergeCell ref="L37:N37"/>
    <mergeCell ref="O37:Z37"/>
    <mergeCell ref="A38:C38"/>
    <mergeCell ref="D38:F38"/>
    <mergeCell ref="G38:H38"/>
    <mergeCell ref="I38:K38"/>
    <mergeCell ref="L38:N38"/>
    <mergeCell ref="O38:Z38"/>
    <mergeCell ref="A40:E40"/>
    <mergeCell ref="F40:I40"/>
    <mergeCell ref="C41:E41"/>
    <mergeCell ref="F41:I41"/>
    <mergeCell ref="A42:E42"/>
    <mergeCell ref="F42:I42"/>
    <mergeCell ref="G45:M46"/>
    <mergeCell ref="A49:F52"/>
    <mergeCell ref="H52:O52"/>
    <mergeCell ref="A53:Z53"/>
  </mergeCells>
  <printOptions/>
  <pageMargins left="0.2361111111111111" right="0.2361111111111111" top="0.7784722222222222" bottom="0.31527777777777777" header="0" footer="0.31527777777777777"/>
  <pageSetup fitToHeight="1" fitToWidth="1"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
APE 913E - SIRET N° 500.368.840.00012 - Siège Social : Centre Social de Malissol - La Ferme - 12, av. Jean de la Fontaine - 38200 VIENNE    /   amap-vienne.org</oddFooter>
  </headerFooter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2023-02-14T13:39:56Z</cp:lastPrinted>
  <dcterms:modified xsi:type="dcterms:W3CDTF">2023-02-14T15:53:26Z</dcterms:modified>
  <cp:category/>
  <cp:version/>
  <cp:contentType/>
  <cp:contentStatus/>
  <cp:revision>516</cp:revision>
</cp:coreProperties>
</file>