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Manue\Documents\00 - EMMANUELLE\10 - AMAP\2024-2025\00 - TRAVAIL CONTRATS\"/>
    </mc:Choice>
  </mc:AlternateContent>
  <xr:revisionPtr revIDLastSave="0" documentId="13_ncr:1_{25A275A0-EAD4-4CB1-A20C-6FFDC8A996B8}" xr6:coauthVersionLast="47" xr6:coauthVersionMax="47" xr10:uidLastSave="{00000000-0000-0000-0000-000000000000}"/>
  <bookViews>
    <workbookView xWindow="-19320" yWindow="-3930" windowWidth="19440" windowHeight="15600" tabRatio="357" xr2:uid="{7B9ADCDC-323D-414C-AF9A-F2D20DC27300}"/>
  </bookViews>
  <sheets>
    <sheet name="Contrat" sheetId="1" r:id="rId1"/>
  </sheets>
  <definedNames>
    <definedName name="__xlnm._FilterDatabase" localSheetId="0">Contrat!$B$49</definedName>
    <definedName name="__xlnm._FilterDatabase_1">Contrat!$B$49</definedName>
    <definedName name="_xlnm._FilterDatabase" localSheetId="0" hidden="1">Contrat!$B$49:$B$50</definedName>
    <definedName name="Excel_BuiltIn_Print_Area" localSheetId="0">Contrat!$A$2:$P$54</definedName>
    <definedName name="_xlnm.Print_Area" localSheetId="0">Contrat!$A$1:$Q$50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K19" i="1"/>
  <c r="L19" i="1"/>
  <c r="M19" i="1"/>
  <c r="N19" i="1"/>
  <c r="P19" i="1"/>
  <c r="Q19" i="1" s="1"/>
  <c r="H36" i="1"/>
  <c r="I36" i="1"/>
  <c r="J36" i="1"/>
  <c r="K36" i="1"/>
  <c r="L36" i="1"/>
  <c r="M36" i="1"/>
  <c r="N36" i="1"/>
  <c r="O36" i="1"/>
  <c r="P36" i="1"/>
  <c r="Q36" i="1"/>
  <c r="B40" i="1"/>
  <c r="M39" i="1" l="1"/>
  <c r="E40" i="1" s="1"/>
  <c r="E41" i="1" s="1"/>
</calcChain>
</file>

<file path=xl/sharedStrings.xml><?xml version="1.0" encoding="utf-8"?>
<sst xmlns="http://schemas.openxmlformats.org/spreadsheetml/2006/main" count="49" uniqueCount="49">
  <si>
    <t>Amapien.ne :</t>
  </si>
  <si>
    <t>Identité 1 :</t>
  </si>
  <si>
    <t>Identité 2 :</t>
  </si>
  <si>
    <t>Adresse :</t>
  </si>
  <si>
    <t>CP / Ville  :</t>
  </si>
  <si>
    <t>Tel :</t>
  </si>
  <si>
    <r>
      <t xml:space="preserve">Référente  </t>
    </r>
    <r>
      <rPr>
        <sz val="11"/>
        <color indexed="8"/>
        <rFont val="Calibri"/>
        <family val="2"/>
        <charset val="1"/>
      </rPr>
      <t xml:space="preserve">: </t>
    </r>
  </si>
  <si>
    <t>Mail :</t>
  </si>
  <si>
    <t>Durée du Contrat</t>
  </si>
  <si>
    <t>Saison</t>
  </si>
  <si>
    <t>Essai 2 distributions</t>
  </si>
  <si>
    <t>Lieux de retrait</t>
  </si>
  <si>
    <t>Total à régler --&gt;</t>
  </si>
  <si>
    <t>Faites</t>
  </si>
  <si>
    <t>chèques de</t>
  </si>
  <si>
    <r>
      <t xml:space="preserve">Faites  </t>
    </r>
    <r>
      <rPr>
        <b/>
        <sz val="12"/>
        <color indexed="8"/>
        <rFont val="Calibri"/>
        <family val="2"/>
        <charset val="1"/>
      </rPr>
      <t>1</t>
    </r>
    <r>
      <rPr>
        <sz val="11"/>
        <color indexed="8"/>
        <rFont val="Calibri"/>
        <family val="2"/>
        <charset val="1"/>
      </rPr>
      <t xml:space="preserve">  dernier chèque de</t>
    </r>
  </si>
  <si>
    <t>L'Amapien.ne :</t>
  </si>
  <si>
    <t>L'AMAP :</t>
  </si>
  <si>
    <t>Le/La  Paysan.ne en Amap :</t>
  </si>
  <si>
    <t>Validation de l'AMAP du bon règlement de la cotisation</t>
  </si>
  <si>
    <t xml:space="preserve">Ce contrat solidaire vous engage dans l'acceptation et le respect de la "Charte des AMAP" (téléchargeable sur notre site amap-vienne.org) </t>
  </si>
  <si>
    <r>
      <t xml:space="preserve">St Germain ( </t>
    </r>
    <r>
      <rPr>
        <b/>
        <sz val="11"/>
        <color indexed="8"/>
        <rFont val="Calibri"/>
        <family val="2"/>
        <charset val="1"/>
      </rPr>
      <t>18:00 - 19:30</t>
    </r>
    <r>
      <rPr>
        <sz val="11"/>
        <color indexed="8"/>
        <rFont val="Calibri"/>
        <family val="2"/>
        <charset val="1"/>
      </rPr>
      <t>)</t>
    </r>
  </si>
  <si>
    <t>Saison 2025</t>
  </si>
  <si>
    <t xml:space="preserve">Fait en 2 exemplaires à Vienne, le  </t>
  </si>
  <si>
    <t>CONTRAT VOLAILLES CHARCUTERIE
et PLATS CUISINES</t>
  </si>
  <si>
    <t>Audrey COROMPT</t>
  </si>
  <si>
    <t>638 impasse des alouettes</t>
  </si>
  <si>
    <t>42520 SAINT-APPOLINARD</t>
  </si>
  <si>
    <t>07 66 47 63 21</t>
  </si>
  <si>
    <t>audrey.corompt@gmail.com</t>
  </si>
  <si>
    <t>nicole.remane@orange.fr</t>
  </si>
  <si>
    <t>POULET ENTIER - Volaille NON découpée</t>
  </si>
  <si>
    <t>PINTADE ENTIERE - Volaille NON découpée</t>
  </si>
  <si>
    <t>Charcuteries + Plat préparé</t>
  </si>
  <si>
    <t>PINTADE ENTIERE - Volaille découpée</t>
  </si>
  <si>
    <t>POULET colis (Duo)</t>
  </si>
  <si>
    <t>POULET + CHARCUTERIE (Duo)</t>
  </si>
  <si>
    <t>PINTADE colis (Duo)</t>
  </si>
  <si>
    <t>POULET ENTIER - Volaille découpée</t>
  </si>
  <si>
    <t>Paysanne en Amap :</t>
  </si>
  <si>
    <t>Total paniers</t>
  </si>
  <si>
    <r>
      <t>Ordre des chèques</t>
    </r>
    <r>
      <rPr>
        <sz val="11"/>
        <color indexed="8"/>
        <rFont val="Calibri"/>
        <family val="2"/>
        <charset val="1"/>
      </rPr>
      <t xml:space="preserve"> : </t>
    </r>
    <r>
      <rPr>
        <b/>
        <sz val="11"/>
        <color indexed="8"/>
        <rFont val="Calibri"/>
        <family val="2"/>
        <charset val="1"/>
      </rPr>
      <t>Audrey COROMPT</t>
    </r>
  </si>
  <si>
    <t>Attention : maximum 6 chèques encaissement en début de période // Précisez le mois de remise souhaité au dos du chèque // Montant mini 30€</t>
  </si>
  <si>
    <t>Indiquez dans les cases
les quantités désirées pour chaque produit
et chaque distribution</t>
  </si>
  <si>
    <r>
      <rPr>
        <b/>
        <u/>
        <sz val="9"/>
        <color indexed="8"/>
        <rFont val="Calibri"/>
        <family val="2"/>
      </rPr>
      <t>POULET ENTIER</t>
    </r>
    <r>
      <rPr>
        <sz val="9"/>
        <color indexed="8"/>
        <rFont val="Calibri"/>
        <family val="2"/>
      </rPr>
      <t xml:space="preserve"> : Volaille découpée ou NON, découpe simple avec carcasse (2,2 - 2.8kg à 12.50€/kg) ;
</t>
    </r>
    <r>
      <rPr>
        <b/>
        <u/>
        <sz val="9"/>
        <color indexed="8"/>
        <rFont val="Calibri"/>
        <family val="2"/>
      </rPr>
      <t>POULET colis (Duo)</t>
    </r>
    <r>
      <rPr>
        <sz val="9"/>
        <color indexed="8"/>
        <rFont val="Calibri"/>
        <family val="2"/>
      </rPr>
      <t xml:space="preserve"> : 2 filets (400-450gr à 25.5€/kg) + 2 cuisses (env 700gr à 18.5€/kg) + [pièces crues pour sauté (500gr à 18€/kg) OU de manchons OU ailerons OU ailes pour 8€ env] (selon disponibilité);
</t>
    </r>
    <r>
      <rPr>
        <b/>
        <u/>
        <sz val="9"/>
        <color indexed="8"/>
        <rFont val="Calibri"/>
        <family val="2"/>
      </rPr>
      <t>POULET + CHARCUTERIE (Duo)</t>
    </r>
    <r>
      <rPr>
        <sz val="9"/>
        <color indexed="8"/>
        <rFont val="Calibri"/>
        <family val="2"/>
      </rPr>
      <t xml:space="preserve"> : 2 filets (25.50€/kg) + 2 cuisses (18.50€/kg) + 2 tr de terrine ou rillettes (300 gr à 23€/kg) + 2 tr de pâté croûte (200gr à 24€/kg) ;
</t>
    </r>
    <r>
      <rPr>
        <b/>
        <u/>
        <sz val="9"/>
        <color indexed="8"/>
        <rFont val="Calibri"/>
        <family val="2"/>
      </rPr>
      <t>PINTADE ENTIERE</t>
    </r>
    <r>
      <rPr>
        <sz val="9"/>
        <color indexed="8"/>
        <rFont val="Calibri"/>
        <family val="2"/>
      </rPr>
      <t xml:space="preserve"> : Volaille découpée ou NON, découpe simple avec carcasse (2 - 2.2kg à 14.50€/kg) ;
</t>
    </r>
    <r>
      <rPr>
        <b/>
        <u/>
        <sz val="9"/>
        <color indexed="8"/>
        <rFont val="Calibri"/>
        <family val="2"/>
      </rPr>
      <t>PINTADE colis (Duo)</t>
    </r>
    <r>
      <rPr>
        <b/>
        <sz val="9"/>
        <color indexed="8"/>
        <rFont val="Calibri"/>
        <family val="2"/>
      </rPr>
      <t xml:space="preserve"> </t>
    </r>
    <r>
      <rPr>
        <sz val="9"/>
        <color indexed="8"/>
        <rFont val="Calibri"/>
        <family val="2"/>
      </rPr>
      <t xml:space="preserve">: 2 suprêmes (envrion 600-700gr à 25€/kg) + 2 cuisses (600-700gr à 19.50€/kg) ;
</t>
    </r>
    <r>
      <rPr>
        <b/>
        <u/>
        <sz val="9"/>
        <color indexed="8"/>
        <rFont val="Calibri"/>
        <family val="2"/>
      </rPr>
      <t>Charcuteries + Plat préparé</t>
    </r>
    <r>
      <rPr>
        <sz val="9"/>
        <color indexed="8"/>
        <rFont val="Calibri"/>
        <family val="2"/>
      </rPr>
      <t xml:space="preserve"> : 1 tr rillettes + 2 tr pâté croûte + 1 tr terrine + plats cuisinés (pour 15€)
* Plats cuisinés selon la disponibilité du moment (Lasagnes ; Boulettes ; Délices de pintade au choux (hiver) ; sauté, etc...)
* Pâtés en croûte nature ou "du moment"
* Charcuterie toute volaille confondue, mais principalement du poulet.</t>
    </r>
  </si>
  <si>
    <t>Nicole Remane</t>
  </si>
  <si>
    <r>
      <t>Nbre de chèques souhaités</t>
    </r>
    <r>
      <rPr>
        <sz val="11"/>
        <color rgb="FFC00000"/>
        <rFont val="Calibri"/>
        <family val="2"/>
      </rPr>
      <t xml:space="preserve"> </t>
    </r>
    <r>
      <rPr>
        <b/>
        <sz val="11"/>
        <color rgb="FFC00000"/>
        <rFont val="Calibri"/>
        <family val="2"/>
      </rPr>
      <t>(Maxi 6)</t>
    </r>
    <r>
      <rPr>
        <sz val="11"/>
        <color rgb="FFC00000"/>
        <rFont val="Calibri"/>
        <family val="2"/>
      </rPr>
      <t xml:space="preserve"> :</t>
    </r>
  </si>
  <si>
    <t>Version du 17/06/2025</t>
  </si>
  <si>
    <t>Dates décalées par rapport aux distributions par quinzaines de l'AMAP 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</si>
</sst>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m"/>
    <numFmt numFmtId="165" formatCode="_-* #,##0.00&quot; €&quot;_-;\-* #,##0.00&quot; €&quot;_-;_-* \-??&quot; €&quot;_-;_-@_-"/>
    <numFmt numFmtId="166" formatCode="_-* #,##0.00\ [$€-40C]_-;\-* #,##0.00\ [$€-40C]_-;_-* \-??\ [$€-40C]_-;_-@_-"/>
    <numFmt numFmtId="167" formatCode="dd/mm/yy"/>
  </numFmts>
  <fonts count="33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u/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0"/>
      <color indexed="8"/>
      <name val="Calibri"/>
      <family val="2"/>
      <charset val="1"/>
    </font>
    <font>
      <sz val="9"/>
      <color indexed="8"/>
      <name val="Calibri"/>
      <family val="2"/>
      <charset val="1"/>
    </font>
    <font>
      <u/>
      <sz val="8"/>
      <color indexed="8"/>
      <name val="Calibri"/>
      <family val="2"/>
      <charset val="1"/>
    </font>
    <font>
      <sz val="12"/>
      <color indexed="10"/>
      <name val="Calibri"/>
      <family val="2"/>
      <charset val="1"/>
    </font>
    <font>
      <sz val="8"/>
      <color indexed="8"/>
      <name val="Calibri"/>
      <family val="2"/>
      <charset val="1"/>
    </font>
    <font>
      <b/>
      <u/>
      <sz val="8"/>
      <color indexed="8"/>
      <name val="Calibri"/>
      <family val="2"/>
      <charset val="1"/>
    </font>
    <font>
      <b/>
      <u val="double"/>
      <sz val="11"/>
      <color indexed="8"/>
      <name val="Calibri"/>
      <family val="2"/>
      <charset val="1"/>
    </font>
    <font>
      <sz val="7"/>
      <color indexed="8"/>
      <name val="Calibri"/>
      <family val="2"/>
      <charset val="1"/>
    </font>
    <font>
      <b/>
      <u/>
      <sz val="10"/>
      <color indexed="8"/>
      <name val="Calibri"/>
      <family val="2"/>
      <charset val="1"/>
    </font>
    <font>
      <sz val="6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u/>
      <sz val="11"/>
      <color indexed="8"/>
      <name val="Calibri"/>
      <family val="2"/>
      <charset val="1"/>
    </font>
    <font>
      <u val="double"/>
      <sz val="11"/>
      <color indexed="8"/>
      <name val="Calibri"/>
      <family val="2"/>
      <charset val="1"/>
    </font>
    <font>
      <sz val="5"/>
      <color indexed="8"/>
      <name val="Calibri"/>
      <family val="2"/>
      <charset val="1"/>
    </font>
    <font>
      <b/>
      <sz val="7"/>
      <color indexed="8"/>
      <name val="Calibri"/>
      <family val="2"/>
      <charset val="1"/>
    </font>
    <font>
      <b/>
      <u/>
      <sz val="16"/>
      <color indexed="8"/>
      <name val="Calibri"/>
      <family val="2"/>
      <charset val="1"/>
    </font>
    <font>
      <b/>
      <sz val="11"/>
      <color indexed="8"/>
      <name val="Calibri"/>
      <family val="2"/>
    </font>
    <font>
      <u/>
      <sz val="10"/>
      <name val="Arial"/>
      <family val="2"/>
    </font>
    <font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8"/>
      <name val="Calibri"/>
      <family val="2"/>
    </font>
    <font>
      <sz val="11"/>
      <color rgb="FF444444"/>
      <name val="Calibri"/>
      <family val="2"/>
    </font>
    <font>
      <u/>
      <sz val="10"/>
      <color theme="10"/>
      <name val="Arial"/>
      <family val="2"/>
    </font>
    <font>
      <sz val="9"/>
      <color rgb="FF333333"/>
      <name val="Calibri"/>
      <family val="2"/>
    </font>
    <font>
      <sz val="10"/>
      <color rgb="FFC00000"/>
      <name val="Arial"/>
      <family val="2"/>
    </font>
    <font>
      <sz val="9"/>
      <color rgb="FFC00000"/>
      <name val="Calibri"/>
      <family val="2"/>
      <charset val="1"/>
    </font>
    <font>
      <b/>
      <sz val="8"/>
      <color rgb="FFC00000"/>
      <name val="Calibri"/>
      <family val="2"/>
    </font>
    <font>
      <sz val="11"/>
      <color rgb="FFC00000"/>
      <name val="Calibri"/>
      <family val="2"/>
    </font>
    <font>
      <b/>
      <sz val="11"/>
      <color rgb="FFC00000"/>
      <name val="Calibri"/>
      <family val="2"/>
    </font>
  </fonts>
  <fills count="3">
    <fill>
      <patternFill patternType="none"/>
    </fill>
    <fill>
      <patternFill patternType="gray125"/>
    </fill>
    <fill>
      <patternFill patternType="gray125">
        <fgColor rgb="FF66FF99"/>
        <bgColor auto="1"/>
      </patternFill>
    </fill>
  </fills>
  <borders count="7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6" fillId="0" borderId="0" applyNumberFormat="0" applyFill="0" applyBorder="0" applyAlignment="0" applyProtection="0"/>
    <xf numFmtId="165" fontId="1" fillId="0" borderId="0"/>
  </cellStyleXfs>
  <cellXfs count="152">
    <xf numFmtId="0" fontId="0" fillId="0" borderId="0" xfId="0"/>
    <xf numFmtId="0" fontId="6" fillId="0" borderId="0" xfId="1" applyFont="1"/>
    <xf numFmtId="0" fontId="5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right" vertical="center"/>
    </xf>
    <xf numFmtId="0" fontId="14" fillId="0" borderId="6" xfId="1" applyFont="1" applyBorder="1" applyAlignment="1">
      <alignment horizontal="left"/>
    </xf>
    <xf numFmtId="0" fontId="1" fillId="0" borderId="6" xfId="1" applyBorder="1" applyAlignment="1">
      <alignment horizontal="left"/>
    </xf>
    <xf numFmtId="165" fontId="1" fillId="0" borderId="0" xfId="3" applyAlignment="1">
      <alignment horizontal="center"/>
    </xf>
    <xf numFmtId="0" fontId="1" fillId="0" borderId="0" xfId="1"/>
    <xf numFmtId="0" fontId="2" fillId="0" borderId="0" xfId="1" applyFont="1"/>
    <xf numFmtId="0" fontId="3" fillId="0" borderId="0" xfId="1" applyFont="1"/>
    <xf numFmtId="0" fontId="1" fillId="0" borderId="0" xfId="1" applyAlignment="1">
      <alignment horizontal="left"/>
    </xf>
    <xf numFmtId="0" fontId="3" fillId="0" borderId="0" xfId="1" applyFont="1" applyAlignment="1">
      <alignment horizontal="left"/>
    </xf>
    <xf numFmtId="0" fontId="0" fillId="0" borderId="0" xfId="0" applyAlignment="1">
      <alignment horizontal="left"/>
    </xf>
    <xf numFmtId="0" fontId="7" fillId="0" borderId="0" xfId="1" applyFont="1" applyAlignment="1">
      <alignment horizontal="center" vertical="center" wrapText="1"/>
    </xf>
    <xf numFmtId="0" fontId="4" fillId="0" borderId="0" xfId="1" applyFont="1" applyAlignment="1">
      <alignment vertical="center" textRotation="90"/>
    </xf>
    <xf numFmtId="0" fontId="7" fillId="0" borderId="0" xfId="1" applyFont="1" applyAlignment="1">
      <alignment horizontal="center" vertical="center" textRotation="90" wrapText="1"/>
    </xf>
    <xf numFmtId="0" fontId="1" fillId="0" borderId="0" xfId="1" applyAlignment="1">
      <alignment textRotation="90"/>
    </xf>
    <xf numFmtId="0" fontId="1" fillId="0" borderId="0" xfId="1" applyAlignment="1">
      <alignment horizontal="center"/>
    </xf>
    <xf numFmtId="0" fontId="11" fillId="0" borderId="0" xfId="1" applyFont="1" applyAlignment="1">
      <alignment horizontal="center" vertical="center"/>
    </xf>
    <xf numFmtId="0" fontId="13" fillId="0" borderId="0" xfId="1" applyFont="1"/>
    <xf numFmtId="0" fontId="8" fillId="0" borderId="0" xfId="1" applyFont="1" applyAlignment="1">
      <alignment vertical="center"/>
    </xf>
    <xf numFmtId="0" fontId="15" fillId="0" borderId="0" xfId="1" applyFont="1"/>
    <xf numFmtId="0" fontId="5" fillId="0" borderId="0" xfId="1" applyFont="1"/>
    <xf numFmtId="0" fontId="16" fillId="0" borderId="0" xfId="1" applyFont="1" applyAlignment="1">
      <alignment horizontal="right"/>
    </xf>
    <xf numFmtId="0" fontId="17" fillId="0" borderId="0" xfId="1" applyFont="1" applyAlignment="1">
      <alignment horizontal="right"/>
    </xf>
    <xf numFmtId="0" fontId="0" fillId="0" borderId="7" xfId="0" applyBorder="1"/>
    <xf numFmtId="0" fontId="1" fillId="0" borderId="7" xfId="1" applyBorder="1"/>
    <xf numFmtId="0" fontId="6" fillId="0" borderId="0" xfId="1" applyFont="1" applyAlignment="1">
      <alignment horizontal="right"/>
    </xf>
    <xf numFmtId="0" fontId="8" fillId="0" borderId="0" xfId="1" applyFont="1" applyAlignment="1">
      <alignment horizontal="center" vertical="center" wrapText="1"/>
    </xf>
    <xf numFmtId="0" fontId="19" fillId="0" borderId="0" xfId="1" applyFont="1"/>
    <xf numFmtId="0" fontId="2" fillId="0" borderId="0" xfId="1" applyFont="1" applyAlignment="1">
      <alignment horizontal="left"/>
    </xf>
    <xf numFmtId="0" fontId="4" fillId="0" borderId="0" xfId="1" applyFont="1" applyAlignment="1">
      <alignment horizontal="left"/>
    </xf>
    <xf numFmtId="0" fontId="12" fillId="0" borderId="10" xfId="1" applyFont="1" applyBorder="1" applyAlignment="1">
      <alignment horizontal="center" vertical="center" wrapText="1"/>
    </xf>
    <xf numFmtId="165" fontId="5" fillId="0" borderId="0" xfId="3" applyFont="1" applyAlignment="1">
      <alignment horizontal="center" vertical="center" textRotation="90"/>
    </xf>
    <xf numFmtId="165" fontId="5" fillId="0" borderId="11" xfId="3" applyFont="1" applyBorder="1" applyAlignment="1">
      <alignment horizontal="center" vertical="center" textRotation="90"/>
    </xf>
    <xf numFmtId="0" fontId="20" fillId="0" borderId="0" xfId="1" applyFont="1"/>
    <xf numFmtId="0" fontId="25" fillId="0" borderId="0" xfId="0" applyFont="1"/>
    <xf numFmtId="0" fontId="25" fillId="0" borderId="0" xfId="0" applyFont="1" applyAlignment="1">
      <alignment horizontal="left" vertical="center" wrapText="1" indent="4"/>
    </xf>
    <xf numFmtId="49" fontId="1" fillId="0" borderId="0" xfId="1" applyNumberFormat="1" applyAlignment="1">
      <alignment horizontal="left"/>
    </xf>
    <xf numFmtId="0" fontId="1" fillId="0" borderId="12" xfId="1" applyBorder="1" applyAlignment="1">
      <alignment horizontal="center"/>
    </xf>
    <xf numFmtId="0" fontId="21" fillId="0" borderId="0" xfId="2" applyFont="1" applyBorder="1" applyAlignment="1" applyProtection="1">
      <alignment horizontal="left"/>
    </xf>
    <xf numFmtId="166" fontId="5" fillId="0" borderId="0" xfId="3" applyNumberFormat="1" applyFont="1" applyAlignment="1">
      <alignment horizontal="center" vertical="center"/>
    </xf>
    <xf numFmtId="0" fontId="21" fillId="0" borderId="0" xfId="2" applyFont="1" applyFill="1" applyAlignment="1" applyProtection="1">
      <alignment horizontal="right"/>
    </xf>
    <xf numFmtId="0" fontId="22" fillId="0" borderId="0" xfId="1" applyFont="1" applyAlignment="1">
      <alignment horizontal="left" vertical="center" wrapText="1" indent="1"/>
    </xf>
    <xf numFmtId="164" fontId="4" fillId="0" borderId="52" xfId="1" applyNumberFormat="1" applyFont="1" applyBorder="1" applyAlignment="1">
      <alignment horizontal="center" vertical="center" textRotation="90" wrapText="1"/>
    </xf>
    <xf numFmtId="164" fontId="4" fillId="0" borderId="50" xfId="1" applyNumberFormat="1" applyFont="1" applyBorder="1" applyAlignment="1">
      <alignment horizontal="center" vertical="center" textRotation="90" wrapText="1"/>
    </xf>
    <xf numFmtId="0" fontId="27" fillId="0" borderId="0" xfId="0" applyFont="1" applyAlignment="1">
      <alignment horizontal="left" indent="1"/>
    </xf>
    <xf numFmtId="0" fontId="1" fillId="0" borderId="55" xfId="1" applyBorder="1" applyAlignment="1">
      <alignment horizontal="left"/>
    </xf>
    <xf numFmtId="0" fontId="1" fillId="0" borderId="56" xfId="1" applyBorder="1" applyAlignment="1">
      <alignment horizontal="left"/>
    </xf>
    <xf numFmtId="0" fontId="1" fillId="0" borderId="57" xfId="1" applyBorder="1" applyAlignment="1">
      <alignment horizontal="left"/>
    </xf>
    <xf numFmtId="164" fontId="28" fillId="0" borderId="50" xfId="1" applyNumberFormat="1" applyFont="1" applyBorder="1" applyAlignment="1">
      <alignment horizontal="center" vertical="center" textRotation="90" wrapText="1"/>
    </xf>
    <xf numFmtId="164" fontId="28" fillId="0" borderId="51" xfId="1" applyNumberFormat="1" applyFont="1" applyBorder="1" applyAlignment="1">
      <alignment horizontal="center" vertical="center" textRotation="90" wrapText="1"/>
    </xf>
    <xf numFmtId="0" fontId="1" fillId="2" borderId="1" xfId="1" applyFill="1" applyBorder="1" applyAlignment="1" applyProtection="1">
      <alignment horizontal="center" vertical="center"/>
      <protection locked="0"/>
    </xf>
    <xf numFmtId="0" fontId="1" fillId="2" borderId="1" xfId="1" applyFill="1" applyBorder="1" applyAlignment="1" applyProtection="1">
      <alignment horizontal="center"/>
      <protection locked="0"/>
    </xf>
    <xf numFmtId="0" fontId="8" fillId="2" borderId="33" xfId="1" applyFont="1" applyFill="1" applyBorder="1" applyAlignment="1" applyProtection="1">
      <alignment horizontal="center" vertical="center"/>
      <protection locked="0"/>
    </xf>
    <xf numFmtId="0" fontId="8" fillId="2" borderId="8" xfId="1" applyFont="1" applyFill="1" applyBorder="1" applyAlignment="1" applyProtection="1">
      <alignment horizontal="center" vertical="center"/>
      <protection locked="0"/>
    </xf>
    <xf numFmtId="0" fontId="8" fillId="2" borderId="9" xfId="1" applyFont="1" applyFill="1" applyBorder="1" applyAlignment="1" applyProtection="1">
      <alignment horizontal="center" vertical="center"/>
      <protection locked="0"/>
    </xf>
    <xf numFmtId="0" fontId="8" fillId="2" borderId="30" xfId="1" applyFont="1" applyFill="1" applyBorder="1" applyAlignment="1" applyProtection="1">
      <alignment horizontal="center" vertical="center"/>
      <protection locked="0"/>
    </xf>
    <xf numFmtId="0" fontId="8" fillId="2" borderId="4" xfId="1" applyFont="1" applyFill="1" applyBorder="1" applyAlignment="1" applyProtection="1">
      <alignment horizontal="center" vertical="center"/>
      <protection locked="0"/>
    </xf>
    <xf numFmtId="0" fontId="8" fillId="2" borderId="5" xfId="1" applyFont="1" applyFill="1" applyBorder="1" applyAlignment="1" applyProtection="1">
      <alignment horizontal="center" vertical="center"/>
      <protection locked="0"/>
    </xf>
    <xf numFmtId="0" fontId="8" fillId="2" borderId="31" xfId="1" applyFont="1" applyFill="1" applyBorder="1" applyAlignment="1" applyProtection="1">
      <alignment horizontal="center" vertical="center"/>
      <protection locked="0"/>
    </xf>
    <xf numFmtId="0" fontId="8" fillId="2" borderId="2" xfId="1" applyFont="1" applyFill="1" applyBorder="1" applyAlignment="1" applyProtection="1">
      <alignment horizontal="center" vertical="center"/>
      <protection locked="0"/>
    </xf>
    <xf numFmtId="0" fontId="8" fillId="2" borderId="3" xfId="1" applyFont="1" applyFill="1" applyBorder="1" applyAlignment="1" applyProtection="1">
      <alignment horizontal="center" vertical="center"/>
      <protection locked="0"/>
    </xf>
    <xf numFmtId="0" fontId="8" fillId="2" borderId="44" xfId="1" applyFont="1" applyFill="1" applyBorder="1" applyAlignment="1" applyProtection="1">
      <alignment horizontal="center" vertical="center"/>
      <protection locked="0"/>
    </xf>
    <xf numFmtId="0" fontId="8" fillId="2" borderId="45" xfId="1" applyFont="1" applyFill="1" applyBorder="1" applyAlignment="1" applyProtection="1">
      <alignment horizontal="center" vertical="center"/>
      <protection locked="0"/>
    </xf>
    <xf numFmtId="0" fontId="8" fillId="2" borderId="46" xfId="1" applyFont="1" applyFill="1" applyBorder="1" applyAlignment="1" applyProtection="1">
      <alignment horizontal="center" vertical="center"/>
      <protection locked="0"/>
    </xf>
    <xf numFmtId="0" fontId="8" fillId="2" borderId="49" xfId="1" applyFont="1" applyFill="1" applyBorder="1" applyAlignment="1" applyProtection="1">
      <alignment horizontal="center" vertical="center"/>
      <protection locked="0"/>
    </xf>
    <xf numFmtId="0" fontId="8" fillId="2" borderId="50" xfId="1" applyFont="1" applyFill="1" applyBorder="1" applyAlignment="1" applyProtection="1">
      <alignment horizontal="center" vertical="center"/>
      <protection locked="0"/>
    </xf>
    <xf numFmtId="0" fontId="8" fillId="2" borderId="51" xfId="1" applyFont="1" applyFill="1" applyBorder="1" applyAlignment="1" applyProtection="1">
      <alignment horizontal="center" vertical="center"/>
      <protection locked="0"/>
    </xf>
    <xf numFmtId="167" fontId="1" fillId="2" borderId="0" xfId="1" applyNumberFormat="1" applyFill="1" applyAlignment="1" applyProtection="1">
      <alignment horizontal="center"/>
      <protection locked="0"/>
    </xf>
    <xf numFmtId="0" fontId="22" fillId="0" borderId="0" xfId="1" applyFont="1" applyAlignment="1">
      <alignment horizontal="left" vertical="center" wrapText="1" indent="1"/>
    </xf>
    <xf numFmtId="166" fontId="5" fillId="0" borderId="40" xfId="3" applyNumberFormat="1" applyFont="1" applyBorder="1" applyAlignment="1">
      <alignment horizontal="center" vertical="center"/>
    </xf>
    <xf numFmtId="166" fontId="5" fillId="0" borderId="24" xfId="3" applyNumberFormat="1" applyFont="1" applyBorder="1" applyAlignment="1">
      <alignment horizontal="center" vertical="center"/>
    </xf>
    <xf numFmtId="166" fontId="5" fillId="0" borderId="41" xfId="3" applyNumberFormat="1" applyFont="1" applyBorder="1" applyAlignment="1">
      <alignment horizontal="center" vertical="center"/>
    </xf>
    <xf numFmtId="166" fontId="5" fillId="0" borderId="42" xfId="3" applyNumberFormat="1" applyFont="1" applyBorder="1" applyAlignment="1">
      <alignment horizontal="center" vertical="center"/>
    </xf>
    <xf numFmtId="0" fontId="19" fillId="0" borderId="0" xfId="1" applyFont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 wrapText="1"/>
    </xf>
    <xf numFmtId="0" fontId="12" fillId="0" borderId="18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" fillId="2" borderId="35" xfId="1" applyFill="1" applyBorder="1" applyAlignment="1" applyProtection="1">
      <alignment horizontal="center"/>
      <protection locked="0"/>
    </xf>
    <xf numFmtId="0" fontId="1" fillId="2" borderId="36" xfId="1" applyFill="1" applyBorder="1" applyAlignment="1" applyProtection="1">
      <alignment horizontal="center"/>
      <protection locked="0"/>
    </xf>
    <xf numFmtId="165" fontId="1" fillId="0" borderId="32" xfId="3" applyBorder="1" applyAlignment="1">
      <alignment horizontal="center"/>
    </xf>
    <xf numFmtId="165" fontId="1" fillId="0" borderId="37" xfId="3" applyBorder="1" applyAlignment="1">
      <alignment horizontal="center"/>
    </xf>
    <xf numFmtId="166" fontId="5" fillId="0" borderId="47" xfId="3" applyNumberFormat="1" applyFont="1" applyBorder="1" applyAlignment="1">
      <alignment horizontal="center" vertical="center"/>
    </xf>
    <xf numFmtId="166" fontId="5" fillId="0" borderId="48" xfId="3" applyNumberFormat="1" applyFont="1" applyBorder="1" applyAlignment="1">
      <alignment horizontal="center" vertical="center"/>
    </xf>
    <xf numFmtId="165" fontId="1" fillId="0" borderId="1" xfId="3" applyBorder="1" applyAlignment="1">
      <alignment horizontal="center"/>
    </xf>
    <xf numFmtId="0" fontId="1" fillId="0" borderId="53" xfId="1" applyBorder="1" applyAlignment="1">
      <alignment horizontal="center"/>
    </xf>
    <xf numFmtId="0" fontId="1" fillId="0" borderId="54" xfId="1" applyBorder="1" applyAlignment="1">
      <alignment horizontal="center"/>
    </xf>
    <xf numFmtId="0" fontId="1" fillId="0" borderId="20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21" xfId="1" applyBorder="1" applyAlignment="1">
      <alignment horizontal="center"/>
    </xf>
    <xf numFmtId="165" fontId="5" fillId="0" borderId="14" xfId="3" applyFont="1" applyBorder="1" applyAlignment="1">
      <alignment horizontal="center" vertical="center" textRotation="90"/>
    </xf>
    <xf numFmtId="0" fontId="9" fillId="0" borderId="0" xfId="1" applyFont="1" applyAlignment="1">
      <alignment horizontal="center" vertical="center"/>
    </xf>
    <xf numFmtId="165" fontId="1" fillId="0" borderId="38" xfId="3" applyBorder="1" applyAlignment="1">
      <alignment horizontal="center"/>
    </xf>
    <xf numFmtId="165" fontId="1" fillId="0" borderId="39" xfId="3" applyBorder="1" applyAlignment="1">
      <alignment horizontal="center"/>
    </xf>
    <xf numFmtId="0" fontId="1" fillId="2" borderId="12" xfId="1" applyFill="1" applyBorder="1" applyAlignment="1" applyProtection="1">
      <alignment horizontal="center"/>
      <protection locked="0"/>
    </xf>
    <xf numFmtId="0" fontId="1" fillId="2" borderId="0" xfId="1" applyFill="1" applyAlignment="1" applyProtection="1">
      <alignment horizontal="center"/>
      <protection locked="0"/>
    </xf>
    <xf numFmtId="0" fontId="1" fillId="2" borderId="7" xfId="1" applyFill="1" applyBorder="1" applyAlignment="1" applyProtection="1">
      <alignment horizontal="center"/>
      <protection locked="0"/>
    </xf>
    <xf numFmtId="0" fontId="1" fillId="2" borderId="17" xfId="1" applyFill="1" applyBorder="1" applyAlignment="1" applyProtection="1">
      <alignment horizontal="center"/>
      <protection locked="0"/>
    </xf>
    <xf numFmtId="0" fontId="1" fillId="2" borderId="18" xfId="1" applyFill="1" applyBorder="1" applyAlignment="1" applyProtection="1">
      <alignment horizontal="center"/>
      <protection locked="0"/>
    </xf>
    <xf numFmtId="0" fontId="1" fillId="2" borderId="19" xfId="1" applyFill="1" applyBorder="1" applyAlignment="1" applyProtection="1">
      <alignment horizontal="center"/>
      <protection locked="0"/>
    </xf>
    <xf numFmtId="0" fontId="1" fillId="0" borderId="20" xfId="1" applyBorder="1" applyAlignment="1">
      <alignment horizontal="left"/>
    </xf>
    <xf numFmtId="0" fontId="1" fillId="0" borderId="10" xfId="1" applyBorder="1" applyAlignment="1">
      <alignment horizontal="left"/>
    </xf>
    <xf numFmtId="0" fontId="1" fillId="0" borderId="21" xfId="1" applyBorder="1" applyAlignment="1">
      <alignment horizontal="left"/>
    </xf>
    <xf numFmtId="0" fontId="1" fillId="0" borderId="12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7" xfId="1" applyBorder="1" applyAlignment="1">
      <alignment horizontal="center"/>
    </xf>
    <xf numFmtId="0" fontId="1" fillId="0" borderId="17" xfId="1" applyBorder="1" applyAlignment="1">
      <alignment horizontal="center"/>
    </xf>
    <xf numFmtId="0" fontId="1" fillId="0" borderId="18" xfId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22" xfId="1" applyBorder="1" applyAlignment="1">
      <alignment horizontal="left" vertical="center"/>
    </xf>
    <xf numFmtId="0" fontId="1" fillId="0" borderId="23" xfId="1" applyBorder="1" applyAlignment="1">
      <alignment horizontal="left" vertical="center"/>
    </xf>
    <xf numFmtId="0" fontId="1" fillId="0" borderId="24" xfId="1" applyBorder="1" applyAlignment="1">
      <alignment horizontal="left" vertical="center"/>
    </xf>
    <xf numFmtId="0" fontId="18" fillId="0" borderId="25" xfId="1" applyFont="1" applyBorder="1" applyAlignment="1">
      <alignment horizontal="left" vertical="top" wrapText="1"/>
    </xf>
    <xf numFmtId="0" fontId="18" fillId="0" borderId="0" xfId="1" applyFont="1" applyAlignment="1">
      <alignment horizontal="left" vertical="top" wrapText="1"/>
    </xf>
    <xf numFmtId="0" fontId="18" fillId="0" borderId="26" xfId="1" applyFont="1" applyBorder="1" applyAlignment="1">
      <alignment horizontal="left" vertical="top" wrapText="1"/>
    </xf>
    <xf numFmtId="0" fontId="18" fillId="0" borderId="27" xfId="1" applyFont="1" applyBorder="1" applyAlignment="1">
      <alignment horizontal="left" vertical="top" wrapText="1"/>
    </xf>
    <xf numFmtId="0" fontId="18" fillId="0" borderId="28" xfId="1" applyFont="1" applyBorder="1" applyAlignment="1">
      <alignment horizontal="left" vertical="top" wrapText="1"/>
    </xf>
    <xf numFmtId="0" fontId="18" fillId="0" borderId="29" xfId="1" applyFont="1" applyBorder="1" applyAlignment="1">
      <alignment horizontal="left" vertical="top" wrapText="1"/>
    </xf>
    <xf numFmtId="49" fontId="1" fillId="2" borderId="13" xfId="1" applyNumberFormat="1" applyFill="1" applyBorder="1" applyAlignment="1" applyProtection="1">
      <alignment horizontal="center"/>
      <protection locked="0"/>
    </xf>
    <xf numFmtId="49" fontId="1" fillId="2" borderId="6" xfId="1" applyNumberFormat="1" applyFill="1" applyBorder="1" applyAlignment="1" applyProtection="1">
      <alignment horizontal="center"/>
      <protection locked="0"/>
    </xf>
    <xf numFmtId="0" fontId="30" fillId="0" borderId="0" xfId="1" applyFont="1" applyAlignment="1">
      <alignment horizontal="center" vertical="center" wrapText="1"/>
    </xf>
    <xf numFmtId="0" fontId="27" fillId="0" borderId="58" xfId="0" applyFont="1" applyBorder="1" applyAlignment="1">
      <alignment horizontal="left" indent="3"/>
    </xf>
    <xf numFmtId="0" fontId="27" fillId="0" borderId="59" xfId="0" applyFont="1" applyBorder="1" applyAlignment="1">
      <alignment horizontal="left" indent="3"/>
    </xf>
    <xf numFmtId="0" fontId="27" fillId="0" borderId="60" xfId="0" applyFont="1" applyBorder="1" applyAlignment="1">
      <alignment horizontal="left" indent="3"/>
    </xf>
    <xf numFmtId="0" fontId="27" fillId="0" borderId="64" xfId="0" applyFont="1" applyBorder="1" applyAlignment="1">
      <alignment horizontal="left" indent="3"/>
    </xf>
    <xf numFmtId="0" fontId="27" fillId="0" borderId="65" xfId="0" applyFont="1" applyBorder="1" applyAlignment="1">
      <alignment horizontal="left" indent="3"/>
    </xf>
    <xf numFmtId="0" fontId="27" fillId="0" borderId="66" xfId="0" applyFont="1" applyBorder="1" applyAlignment="1">
      <alignment horizontal="left" indent="3"/>
    </xf>
    <xf numFmtId="0" fontId="27" fillId="0" borderId="62" xfId="0" applyFont="1" applyBorder="1" applyAlignment="1">
      <alignment horizontal="left" indent="3"/>
    </xf>
    <xf numFmtId="0" fontId="27" fillId="0" borderId="63" xfId="0" applyFont="1" applyBorder="1" applyAlignment="1">
      <alignment horizontal="left" indent="3"/>
    </xf>
    <xf numFmtId="0" fontId="27" fillId="0" borderId="61" xfId="0" applyFont="1" applyBorder="1" applyAlignment="1">
      <alignment horizontal="left" indent="3"/>
    </xf>
    <xf numFmtId="0" fontId="29" fillId="0" borderId="0" xfId="1" applyFont="1" applyAlignment="1">
      <alignment horizontal="right" vertical="center" wrapText="1" indent="1"/>
    </xf>
    <xf numFmtId="166" fontId="5" fillId="0" borderId="32" xfId="3" applyNumberFormat="1" applyFont="1" applyBorder="1" applyAlignment="1">
      <alignment horizontal="center" vertical="center"/>
    </xf>
    <xf numFmtId="166" fontId="5" fillId="0" borderId="37" xfId="3" applyNumberFormat="1" applyFont="1" applyBorder="1" applyAlignment="1">
      <alignment horizontal="center" vertical="center"/>
    </xf>
    <xf numFmtId="166" fontId="5" fillId="0" borderId="38" xfId="3" applyNumberFormat="1" applyFont="1" applyBorder="1" applyAlignment="1">
      <alignment horizontal="center" vertical="center"/>
    </xf>
    <xf numFmtId="166" fontId="5" fillId="0" borderId="39" xfId="3" applyNumberFormat="1" applyFont="1" applyBorder="1" applyAlignment="1">
      <alignment horizontal="center" vertical="center"/>
    </xf>
    <xf numFmtId="166" fontId="5" fillId="0" borderId="35" xfId="3" applyNumberFormat="1" applyFont="1" applyBorder="1" applyAlignment="1">
      <alignment horizontal="center" vertical="center"/>
    </xf>
    <xf numFmtId="166" fontId="5" fillId="0" borderId="36" xfId="3" applyNumberFormat="1" applyFont="1" applyBorder="1" applyAlignment="1">
      <alignment horizontal="center" vertical="center"/>
    </xf>
    <xf numFmtId="0" fontId="27" fillId="0" borderId="67" xfId="0" applyFont="1" applyBorder="1" applyAlignment="1">
      <alignment horizontal="left" indent="3"/>
    </xf>
    <xf numFmtId="0" fontId="27" fillId="0" borderId="68" xfId="0" applyFont="1" applyBorder="1" applyAlignment="1">
      <alignment horizontal="left" indent="3"/>
    </xf>
    <xf numFmtId="0" fontId="27" fillId="0" borderId="69" xfId="0" applyFont="1" applyBorder="1" applyAlignment="1">
      <alignment horizontal="left" indent="3"/>
    </xf>
    <xf numFmtId="49" fontId="1" fillId="2" borderId="6" xfId="1" applyNumberFormat="1" applyFill="1" applyBorder="1" applyAlignment="1" applyProtection="1">
      <alignment horizontal="center" vertical="center"/>
      <protection locked="0"/>
    </xf>
    <xf numFmtId="166" fontId="5" fillId="0" borderId="34" xfId="3" applyNumberFormat="1" applyFont="1" applyBorder="1" applyAlignment="1">
      <alignment horizontal="center" vertical="center"/>
    </xf>
    <xf numFmtId="166" fontId="5" fillId="0" borderId="43" xfId="3" applyNumberFormat="1" applyFont="1" applyBorder="1" applyAlignment="1">
      <alignment horizontal="center" vertical="center"/>
    </xf>
    <xf numFmtId="0" fontId="29" fillId="0" borderId="0" xfId="1" applyFont="1" applyAlignment="1">
      <alignment horizontal="right" vertical="center" wrapText="1"/>
    </xf>
    <xf numFmtId="165" fontId="5" fillId="0" borderId="15" xfId="3" applyFont="1" applyBorder="1" applyAlignment="1">
      <alignment horizontal="center" vertical="center" textRotation="90"/>
    </xf>
    <xf numFmtId="165" fontId="5" fillId="0" borderId="16" xfId="3" applyFont="1" applyBorder="1" applyAlignment="1">
      <alignment horizontal="center" vertical="center" textRotation="90"/>
    </xf>
    <xf numFmtId="165" fontId="5" fillId="0" borderId="1" xfId="3" applyFont="1" applyBorder="1" applyAlignment="1">
      <alignment horizontal="center" vertical="center" textRotation="90"/>
    </xf>
  </cellXfs>
  <cellStyles count="4">
    <cellStyle name="Excel Built-in Normal" xfId="1" xr:uid="{4F5479B3-F635-417F-B96A-5574830B09AA}"/>
    <cellStyle name="Lien hypertexte" xfId="2" builtinId="8"/>
    <cellStyle name="Monétaire" xfId="3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2B2B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132522</xdr:rowOff>
    </xdr:from>
    <xdr:to>
      <xdr:col>7</xdr:col>
      <xdr:colOff>28575</xdr:colOff>
      <xdr:row>5</xdr:row>
      <xdr:rowOff>66675</xdr:rowOff>
    </xdr:to>
    <xdr:pic>
      <xdr:nvPicPr>
        <xdr:cNvPr id="1126" name="Images 1">
          <a:extLst>
            <a:ext uri="{FF2B5EF4-FFF2-40B4-BE49-F238E27FC236}">
              <a16:creationId xmlns:a16="http://schemas.microsoft.com/office/drawing/2014/main" id="{936BD138-0876-A2BB-3355-5482FF272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2443" y="132522"/>
          <a:ext cx="919784" cy="96119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4</xdr:col>
      <xdr:colOff>542925</xdr:colOff>
      <xdr:row>44</xdr:row>
      <xdr:rowOff>9525</xdr:rowOff>
    </xdr:from>
    <xdr:to>
      <xdr:col>7</xdr:col>
      <xdr:colOff>161925</xdr:colOff>
      <xdr:row>48</xdr:row>
      <xdr:rowOff>123825</xdr:rowOff>
    </xdr:to>
    <xdr:pic>
      <xdr:nvPicPr>
        <xdr:cNvPr id="1127" name="Image 3">
          <a:extLst>
            <a:ext uri="{FF2B5EF4-FFF2-40B4-BE49-F238E27FC236}">
              <a16:creationId xmlns:a16="http://schemas.microsoft.com/office/drawing/2014/main" id="{E5438286-D8BA-4B48-E72F-E4FBE2AD4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14625" y="9334500"/>
          <a:ext cx="657225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icole.remane@orange.fr" TargetMode="External"/><Relationship Id="rId1" Type="http://schemas.openxmlformats.org/officeDocument/2006/relationships/hyperlink" Target="mailto:audrey.corompt@gmail.com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4B7C9-8FAE-4EF0-9DC4-2AB7CA12EEA7}">
  <dimension ref="A1:IQ54"/>
  <sheetViews>
    <sheetView showGridLines="0" showRowColHeaders="0" tabSelected="1" showRuler="0" view="pageLayout" zoomScaleNormal="115" zoomScaleSheetLayoutView="130" workbookViewId="0">
      <selection activeCell="L23" sqref="L23"/>
    </sheetView>
  </sheetViews>
  <sheetFormatPr baseColWidth="10" defaultColWidth="10.7109375" defaultRowHeight="15" x14ac:dyDescent="0.25"/>
  <cols>
    <col min="1" max="1" width="11.42578125" style="8" customWidth="1"/>
    <col min="2" max="2" width="8.5703125" style="8" customWidth="1"/>
    <col min="3" max="3" width="4.85546875" style="8" customWidth="1"/>
    <col min="4" max="4" width="7.7109375" style="8" customWidth="1"/>
    <col min="5" max="5" width="8.140625" style="8" customWidth="1"/>
    <col min="6" max="17" width="3.7109375" style="8" customWidth="1"/>
    <col min="18" max="18" width="12" style="8" customWidth="1"/>
    <col min="19" max="20" width="6.5703125" style="8" customWidth="1"/>
    <col min="21" max="21" width="6.140625" style="8" customWidth="1"/>
    <col min="22" max="23" width="6.28515625" style="8" customWidth="1"/>
    <col min="24" max="16384" width="10.7109375" style="8"/>
  </cols>
  <sheetData>
    <row r="1" spans="1:251" x14ac:dyDescent="0.25">
      <c r="H1" s="76" t="s">
        <v>24</v>
      </c>
      <c r="I1" s="76"/>
      <c r="J1" s="76"/>
      <c r="K1" s="76"/>
      <c r="L1" s="76"/>
      <c r="M1" s="76"/>
      <c r="N1" s="76"/>
      <c r="O1" s="76"/>
      <c r="P1" s="76"/>
      <c r="Q1" s="76"/>
    </row>
    <row r="2" spans="1:251" ht="21" customHeight="1" x14ac:dyDescent="0.35">
      <c r="A2" s="30" t="s">
        <v>22</v>
      </c>
      <c r="H2" s="76"/>
      <c r="I2" s="76"/>
      <c r="J2" s="76"/>
      <c r="K2" s="76"/>
      <c r="L2" s="76"/>
      <c r="M2" s="76"/>
      <c r="N2" s="76"/>
      <c r="O2" s="76"/>
      <c r="P2" s="76"/>
      <c r="Q2" s="76"/>
      <c r="IO2"/>
      <c r="IP2"/>
      <c r="IQ2"/>
    </row>
    <row r="3" spans="1:251" ht="15" customHeight="1" x14ac:dyDescent="0.25">
      <c r="H3" s="76"/>
      <c r="I3" s="76"/>
      <c r="J3" s="76"/>
      <c r="K3" s="76"/>
      <c r="L3" s="76"/>
      <c r="M3" s="76"/>
      <c r="N3" s="76"/>
      <c r="O3" s="76"/>
      <c r="P3" s="76"/>
      <c r="Q3" s="76"/>
      <c r="IO3"/>
      <c r="IP3"/>
      <c r="IQ3"/>
    </row>
    <row r="4" spans="1:251" ht="15" customHeight="1" x14ac:dyDescent="0.25">
      <c r="H4" s="76"/>
      <c r="I4" s="76"/>
      <c r="J4" s="76"/>
      <c r="K4" s="76"/>
      <c r="L4" s="76"/>
      <c r="M4" s="76"/>
      <c r="N4" s="76"/>
      <c r="O4" s="76"/>
      <c r="P4" s="76"/>
      <c r="Q4" s="76"/>
      <c r="IO4"/>
      <c r="IP4"/>
      <c r="IQ4"/>
    </row>
    <row r="5" spans="1:251" ht="15" customHeight="1" x14ac:dyDescent="0.25">
      <c r="H5" s="76"/>
      <c r="I5" s="76"/>
      <c r="J5" s="76"/>
      <c r="K5" s="76"/>
      <c r="L5" s="76"/>
      <c r="M5" s="76"/>
      <c r="N5" s="76"/>
      <c r="O5" s="76"/>
      <c r="P5" s="76"/>
      <c r="Q5" s="76"/>
      <c r="IO5"/>
      <c r="IP5"/>
      <c r="IQ5"/>
    </row>
    <row r="6" spans="1:251" ht="14.25" customHeight="1" x14ac:dyDescent="0.25">
      <c r="A6" s="31" t="s">
        <v>0</v>
      </c>
      <c r="I6" s="31" t="s">
        <v>39</v>
      </c>
      <c r="J6" s="9"/>
      <c r="IO6"/>
      <c r="IP6"/>
      <c r="IQ6"/>
    </row>
    <row r="7" spans="1:251" ht="15" customHeight="1" x14ac:dyDescent="0.25">
      <c r="A7" s="11" t="s">
        <v>1</v>
      </c>
      <c r="B7" s="123"/>
      <c r="C7" s="123"/>
      <c r="D7" s="123"/>
      <c r="E7" s="123"/>
      <c r="F7" s="123"/>
      <c r="G7" s="123"/>
      <c r="I7" s="12" t="s">
        <v>25</v>
      </c>
      <c r="J7" s="9"/>
      <c r="IO7"/>
      <c r="IP7"/>
      <c r="IQ7"/>
    </row>
    <row r="8" spans="1:251" ht="15" customHeight="1" x14ac:dyDescent="0.25">
      <c r="A8" s="11" t="s">
        <v>2</v>
      </c>
      <c r="B8" s="124"/>
      <c r="C8" s="124"/>
      <c r="D8" s="124"/>
      <c r="E8" s="124"/>
      <c r="F8" s="124"/>
      <c r="G8" s="124"/>
      <c r="I8" s="32" t="s">
        <v>26</v>
      </c>
      <c r="J8" s="9"/>
      <c r="IO8"/>
      <c r="IP8"/>
      <c r="IQ8"/>
    </row>
    <row r="9" spans="1:251" ht="15" customHeight="1" x14ac:dyDescent="0.25">
      <c r="A9" s="11" t="s">
        <v>3</v>
      </c>
      <c r="B9" s="124"/>
      <c r="C9" s="124"/>
      <c r="D9" s="124"/>
      <c r="E9" s="124"/>
      <c r="F9" s="124"/>
      <c r="G9" s="124"/>
      <c r="I9" s="36" t="s">
        <v>27</v>
      </c>
      <c r="J9" s="10"/>
      <c r="IO9"/>
      <c r="IP9"/>
      <c r="IQ9"/>
    </row>
    <row r="10" spans="1:251" ht="15" customHeight="1" x14ac:dyDescent="0.25">
      <c r="A10" s="11" t="s">
        <v>4</v>
      </c>
      <c r="B10" s="145"/>
      <c r="C10" s="145"/>
      <c r="D10" s="145"/>
      <c r="E10" s="145"/>
      <c r="F10" s="145"/>
      <c r="G10" s="145"/>
      <c r="I10" s="11" t="s">
        <v>28</v>
      </c>
      <c r="IO10"/>
      <c r="IP10"/>
      <c r="IQ10"/>
    </row>
    <row r="11" spans="1:251" ht="15" customHeight="1" x14ac:dyDescent="0.25">
      <c r="A11" s="11" t="s">
        <v>5</v>
      </c>
      <c r="B11" s="124"/>
      <c r="C11" s="124"/>
      <c r="D11" s="124"/>
      <c r="E11" s="124"/>
      <c r="F11" s="124"/>
      <c r="G11" s="124"/>
      <c r="I11" s="41" t="s">
        <v>29</v>
      </c>
      <c r="J11"/>
      <c r="K11"/>
      <c r="IO11"/>
      <c r="IP11"/>
      <c r="IQ11"/>
    </row>
    <row r="12" spans="1:251" ht="15" customHeight="1" x14ac:dyDescent="0.25">
      <c r="A12" s="11" t="s">
        <v>7</v>
      </c>
      <c r="B12" s="124"/>
      <c r="C12" s="124"/>
      <c r="D12" s="124"/>
      <c r="E12" s="124"/>
      <c r="F12" s="124"/>
      <c r="G12" s="124"/>
      <c r="I12" s="31" t="s">
        <v>6</v>
      </c>
      <c r="L12" s="10" t="s">
        <v>45</v>
      </c>
      <c r="IO12"/>
      <c r="IP12"/>
      <c r="IQ12"/>
    </row>
    <row r="13" spans="1:251" ht="15.95" customHeight="1" x14ac:dyDescent="0.25">
      <c r="A13" s="11"/>
      <c r="B13" s="39"/>
      <c r="C13" s="39"/>
      <c r="D13" s="39"/>
      <c r="E13" s="39"/>
      <c r="F13" s="39"/>
      <c r="G13" s="39"/>
      <c r="H13" s="11"/>
      <c r="P13" s="43" t="s">
        <v>30</v>
      </c>
      <c r="IO13"/>
      <c r="IP13"/>
      <c r="IQ13"/>
    </row>
    <row r="14" spans="1:251" ht="8.25" customHeight="1" thickBot="1" x14ac:dyDescent="0.3">
      <c r="A14" s="11"/>
      <c r="IO14"/>
      <c r="IP14"/>
      <c r="IQ14"/>
    </row>
    <row r="15" spans="1:251" ht="15" customHeight="1" thickBot="1" x14ac:dyDescent="0.3">
      <c r="A15" s="12" t="s">
        <v>8</v>
      </c>
      <c r="C15" s="53"/>
      <c r="D15" s="8" t="s">
        <v>9</v>
      </c>
      <c r="E15"/>
      <c r="F15" s="54"/>
      <c r="G15" s="11" t="s">
        <v>10</v>
      </c>
      <c r="H15"/>
      <c r="J15"/>
      <c r="K15"/>
      <c r="IO15"/>
      <c r="IP15"/>
      <c r="IQ15"/>
    </row>
    <row r="16" spans="1:251" ht="9" customHeight="1" x14ac:dyDescent="0.25">
      <c r="A16" s="13"/>
      <c r="B16"/>
      <c r="C16"/>
      <c r="D16"/>
      <c r="E16"/>
      <c r="F16"/>
      <c r="G16"/>
      <c r="IO16"/>
      <c r="IP16"/>
      <c r="IQ16"/>
    </row>
    <row r="17" spans="1:251" ht="15" customHeight="1" x14ac:dyDescent="0.25">
      <c r="A17" s="12" t="s">
        <v>11</v>
      </c>
      <c r="C17" s="11" t="s">
        <v>21</v>
      </c>
      <c r="E17"/>
      <c r="O17" s="1"/>
      <c r="P17" s="1"/>
      <c r="IO17"/>
      <c r="IP17"/>
      <c r="IQ17"/>
    </row>
    <row r="18" spans="1:251" ht="16.5" customHeight="1" thickBot="1" x14ac:dyDescent="0.3">
      <c r="A18" s="148" t="s">
        <v>48</v>
      </c>
      <c r="B18" s="148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"/>
      <c r="S18" s="14"/>
      <c r="T18" s="14"/>
      <c r="U18" s="14"/>
      <c r="V18" s="14"/>
      <c r="W18" s="14"/>
    </row>
    <row r="19" spans="1:251" s="17" customFormat="1" ht="43.5" customHeight="1" thickBot="1" x14ac:dyDescent="0.25">
      <c r="A19" s="135" t="s">
        <v>43</v>
      </c>
      <c r="B19" s="135"/>
      <c r="C19" s="135"/>
      <c r="D19" s="135"/>
      <c r="E19" s="135"/>
      <c r="F19" s="135"/>
      <c r="G19" s="135"/>
      <c r="H19" s="45">
        <v>45841</v>
      </c>
      <c r="I19" s="46">
        <f>H19+14</f>
        <v>45855</v>
      </c>
      <c r="J19" s="46">
        <v>45897</v>
      </c>
      <c r="K19" s="46">
        <f>J19+14</f>
        <v>45911</v>
      </c>
      <c r="L19" s="46">
        <f>K19+14</f>
        <v>45925</v>
      </c>
      <c r="M19" s="46">
        <f>L19+14</f>
        <v>45939</v>
      </c>
      <c r="N19" s="46">
        <f>M19+14</f>
        <v>45953</v>
      </c>
      <c r="O19" s="51">
        <v>45974</v>
      </c>
      <c r="P19" s="51">
        <f>O19+14</f>
        <v>45988</v>
      </c>
      <c r="Q19" s="52">
        <f>P19+14</f>
        <v>46002</v>
      </c>
      <c r="R19" s="15"/>
      <c r="S19" s="16"/>
      <c r="T19" s="16"/>
      <c r="U19" s="16"/>
      <c r="V19" s="16"/>
      <c r="W19" s="16"/>
    </row>
    <row r="20" spans="1:251" ht="15.95" customHeight="1" x14ac:dyDescent="0.25">
      <c r="A20" s="132" t="s">
        <v>31</v>
      </c>
      <c r="B20" s="133"/>
      <c r="C20" s="133"/>
      <c r="D20" s="133"/>
      <c r="E20" s="134"/>
      <c r="F20" s="140">
        <v>30.5</v>
      </c>
      <c r="G20" s="141"/>
      <c r="H20" s="55"/>
      <c r="I20" s="56"/>
      <c r="J20" s="56"/>
      <c r="K20" s="56"/>
      <c r="L20" s="56"/>
      <c r="M20" s="56"/>
      <c r="N20" s="56"/>
      <c r="O20" s="56"/>
      <c r="P20" s="56"/>
      <c r="Q20" s="57"/>
      <c r="R20" s="2"/>
      <c r="S20" s="14"/>
      <c r="T20" s="14"/>
      <c r="U20" s="14"/>
      <c r="V20" s="14"/>
      <c r="W20" s="14"/>
    </row>
    <row r="21" spans="1:251" ht="15.95" customHeight="1" x14ac:dyDescent="0.25">
      <c r="A21" s="126" t="s">
        <v>38</v>
      </c>
      <c r="B21" s="127"/>
      <c r="C21" s="127"/>
      <c r="D21" s="127"/>
      <c r="E21" s="128"/>
      <c r="F21" s="136"/>
      <c r="G21" s="137"/>
      <c r="H21" s="58"/>
      <c r="I21" s="59"/>
      <c r="J21" s="59"/>
      <c r="K21" s="59"/>
      <c r="L21" s="59"/>
      <c r="M21" s="59"/>
      <c r="N21" s="59"/>
      <c r="O21" s="59"/>
      <c r="P21" s="59"/>
      <c r="Q21" s="60"/>
      <c r="R21" s="2"/>
      <c r="S21" s="14"/>
      <c r="T21" s="14"/>
      <c r="U21" s="14"/>
      <c r="V21" s="14"/>
      <c r="W21" s="14"/>
    </row>
    <row r="22" spans="1:251" ht="15.95" customHeight="1" x14ac:dyDescent="0.25">
      <c r="A22" s="126" t="s">
        <v>35</v>
      </c>
      <c r="B22" s="127"/>
      <c r="C22" s="127"/>
      <c r="D22" s="127"/>
      <c r="E22" s="128"/>
      <c r="F22" s="136">
        <v>32</v>
      </c>
      <c r="G22" s="137"/>
      <c r="H22" s="58"/>
      <c r="I22" s="59"/>
      <c r="J22" s="59"/>
      <c r="K22" s="59"/>
      <c r="L22" s="59"/>
      <c r="M22" s="59"/>
      <c r="N22" s="59"/>
      <c r="O22" s="59"/>
      <c r="P22" s="59"/>
      <c r="Q22" s="60"/>
      <c r="R22" s="2"/>
      <c r="S22" s="14"/>
      <c r="T22" s="14"/>
      <c r="U22" s="14"/>
      <c r="V22" s="14"/>
      <c r="W22" s="14"/>
    </row>
    <row r="23" spans="1:251" ht="15.95" customHeight="1" thickBot="1" x14ac:dyDescent="0.3">
      <c r="A23" s="129" t="s">
        <v>36</v>
      </c>
      <c r="B23" s="130"/>
      <c r="C23" s="130"/>
      <c r="D23" s="130"/>
      <c r="E23" s="131"/>
      <c r="F23" s="138">
        <v>34</v>
      </c>
      <c r="G23" s="139"/>
      <c r="H23" s="61"/>
      <c r="I23" s="62"/>
      <c r="J23" s="62"/>
      <c r="K23" s="62"/>
      <c r="L23" s="62"/>
      <c r="M23" s="62"/>
      <c r="N23" s="62"/>
      <c r="O23" s="62"/>
      <c r="P23" s="62"/>
      <c r="Q23" s="63"/>
      <c r="R23" s="2"/>
      <c r="S23" s="14"/>
      <c r="T23" s="14"/>
      <c r="U23" s="14"/>
      <c r="V23" s="14"/>
      <c r="W23" s="14"/>
    </row>
    <row r="24" spans="1:251" ht="15.95" customHeight="1" x14ac:dyDescent="0.25">
      <c r="A24" s="132" t="s">
        <v>32</v>
      </c>
      <c r="B24" s="133"/>
      <c r="C24" s="133"/>
      <c r="D24" s="133"/>
      <c r="E24" s="134"/>
      <c r="F24" s="72">
        <v>30.5</v>
      </c>
      <c r="G24" s="73"/>
      <c r="H24" s="55"/>
      <c r="I24" s="56"/>
      <c r="J24" s="56"/>
      <c r="K24" s="56"/>
      <c r="L24" s="56"/>
      <c r="M24" s="56"/>
      <c r="N24" s="56"/>
      <c r="O24" s="56"/>
      <c r="P24" s="56"/>
      <c r="Q24" s="57"/>
      <c r="R24" s="37"/>
      <c r="S24" s="14"/>
      <c r="T24" s="14"/>
      <c r="U24" s="14"/>
      <c r="V24" s="14"/>
      <c r="W24" s="14"/>
    </row>
    <row r="25" spans="1:251" ht="15.95" customHeight="1" x14ac:dyDescent="0.25">
      <c r="A25" s="126" t="s">
        <v>34</v>
      </c>
      <c r="B25" s="127"/>
      <c r="C25" s="127"/>
      <c r="D25" s="127"/>
      <c r="E25" s="128"/>
      <c r="F25" s="74"/>
      <c r="G25" s="75"/>
      <c r="H25" s="55"/>
      <c r="I25" s="56"/>
      <c r="J25" s="56"/>
      <c r="K25" s="56"/>
      <c r="L25" s="56"/>
      <c r="M25" s="56"/>
      <c r="N25" s="56"/>
      <c r="O25" s="56"/>
      <c r="P25" s="56"/>
      <c r="Q25" s="57"/>
      <c r="R25" s="37"/>
      <c r="S25" s="14"/>
      <c r="T25" s="14"/>
      <c r="U25" s="14"/>
      <c r="V25" s="14"/>
      <c r="W25" s="14"/>
    </row>
    <row r="26" spans="1:251" ht="15.95" customHeight="1" thickBot="1" x14ac:dyDescent="0.3">
      <c r="A26" s="129" t="s">
        <v>37</v>
      </c>
      <c r="B26" s="130"/>
      <c r="C26" s="130"/>
      <c r="D26" s="130"/>
      <c r="E26" s="131"/>
      <c r="F26" s="146">
        <v>32</v>
      </c>
      <c r="G26" s="147"/>
      <c r="H26" s="64"/>
      <c r="I26" s="65"/>
      <c r="J26" s="65"/>
      <c r="K26" s="65"/>
      <c r="L26" s="65"/>
      <c r="M26" s="65"/>
      <c r="N26" s="65"/>
      <c r="O26" s="65"/>
      <c r="P26" s="65"/>
      <c r="Q26" s="66"/>
      <c r="R26" s="2"/>
      <c r="S26" s="14"/>
      <c r="T26" s="14"/>
      <c r="U26" s="14"/>
      <c r="V26" s="14"/>
      <c r="W26" s="14"/>
    </row>
    <row r="27" spans="1:251" ht="15.95" customHeight="1" thickBot="1" x14ac:dyDescent="0.3">
      <c r="A27" s="142" t="s">
        <v>33</v>
      </c>
      <c r="B27" s="143"/>
      <c r="C27" s="143"/>
      <c r="D27" s="143"/>
      <c r="E27" s="144"/>
      <c r="F27" s="87">
        <v>32</v>
      </c>
      <c r="G27" s="88"/>
      <c r="H27" s="67"/>
      <c r="I27" s="68"/>
      <c r="J27" s="68"/>
      <c r="K27" s="68"/>
      <c r="L27" s="68"/>
      <c r="M27" s="68"/>
      <c r="N27" s="68"/>
      <c r="O27" s="68"/>
      <c r="P27" s="68"/>
      <c r="Q27" s="69"/>
      <c r="R27" s="38"/>
      <c r="S27" s="14"/>
      <c r="T27" s="14"/>
      <c r="U27" s="14"/>
      <c r="V27" s="14"/>
      <c r="W27" s="14"/>
    </row>
    <row r="28" spans="1:251" ht="6.75" customHeight="1" x14ac:dyDescent="0.25">
      <c r="A28" s="47"/>
      <c r="B28" s="47"/>
      <c r="C28" s="47"/>
      <c r="D28" s="47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38"/>
      <c r="S28" s="14"/>
      <c r="T28" s="14"/>
      <c r="U28" s="14"/>
      <c r="V28" s="14"/>
      <c r="W28" s="14"/>
    </row>
    <row r="29" spans="1:251" ht="24.75" customHeight="1" x14ac:dyDescent="0.25">
      <c r="A29" s="71" t="s">
        <v>44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IO29"/>
      <c r="IP29"/>
      <c r="IQ29"/>
    </row>
    <row r="30" spans="1:251" ht="24.75" customHeight="1" x14ac:dyDescent="0.25">
      <c r="A30" s="71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IO30"/>
      <c r="IP30"/>
      <c r="IQ30"/>
    </row>
    <row r="31" spans="1:251" ht="24.75" customHeight="1" x14ac:dyDescent="0.25">
      <c r="A31" s="71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IO31"/>
      <c r="IP31"/>
      <c r="IQ31"/>
    </row>
    <row r="32" spans="1:251" s="18" customFormat="1" ht="24.75" customHeight="1" x14ac:dyDescent="0.25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3"/>
      <c r="S32" s="14"/>
      <c r="T32" s="14"/>
      <c r="U32" s="14"/>
      <c r="V32" s="14"/>
      <c r="W32" s="14"/>
    </row>
    <row r="33" spans="1:251" s="18" customFormat="1" ht="24.75" customHeight="1" x14ac:dyDescent="0.2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3"/>
      <c r="S33" s="14"/>
      <c r="T33" s="14"/>
      <c r="U33" s="14"/>
      <c r="V33" s="14"/>
      <c r="W33" s="14"/>
    </row>
    <row r="34" spans="1:251" s="18" customFormat="1" ht="24.75" customHeight="1" x14ac:dyDescent="0.25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3"/>
      <c r="S34" s="14"/>
      <c r="T34" s="14"/>
      <c r="U34" s="14"/>
      <c r="V34" s="14"/>
      <c r="W34" s="14"/>
    </row>
    <row r="35" spans="1:251" s="18" customFormat="1" ht="6.75" customHeight="1" thickBot="1" x14ac:dyDescent="0.3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3"/>
      <c r="S35" s="14"/>
      <c r="T35" s="14"/>
      <c r="U35" s="14"/>
      <c r="V35" s="14"/>
      <c r="W35" s="14"/>
    </row>
    <row r="36" spans="1:251" s="19" customFormat="1" ht="20.100000000000001" customHeight="1" thickBot="1" x14ac:dyDescent="0.25">
      <c r="A36" s="125" t="s">
        <v>42</v>
      </c>
      <c r="B36" s="125"/>
      <c r="C36" s="125"/>
      <c r="D36" s="125"/>
      <c r="E36" s="77" t="s">
        <v>40</v>
      </c>
      <c r="F36" s="78"/>
      <c r="G36" s="79"/>
      <c r="H36" s="95">
        <f>(H20*F20)+(H21*F20)+(H22*F22)+(H23*F23)+(H24*F24)+(H25*F24)+(H26*F26)+(H27*F27)</f>
        <v>0</v>
      </c>
      <c r="I36" s="95">
        <f>(I20*F20)+(I21*F20)+(I22*F22)+(I23*F23)+(I24*F24)+(I25*F24)+(I26*F26)+(I27*F27)</f>
        <v>0</v>
      </c>
      <c r="J36" s="149">
        <f>(J20*F20)+(J21*F20)+(J22*F22)+(J23*F23)+(J24*F24)+(J25*F24)+(J26*F26)+(J27*F27)</f>
        <v>0</v>
      </c>
      <c r="K36" s="95">
        <f>(K20*F20)+(K21*F20)+(K22*F22)+(K23*F23)+(K24*F24)+(K25*F24)+(K26*F26)+(K27*F27)</f>
        <v>0</v>
      </c>
      <c r="L36" s="95">
        <f>(L20*F20)+(L21*F20)+(L22*F22)+(L23*F23)+(L24*F24)+(L25*F24)+(L26*F26)+(L27*F27)</f>
        <v>0</v>
      </c>
      <c r="M36" s="95">
        <f>(M20*F20)+(M21*F20)+(M22*F22)+(M23*F23)+(M24*F24)+(M25*F24)+(M26*F26)+(M27*F27)</f>
        <v>0</v>
      </c>
      <c r="N36" s="95">
        <f>(N20*F20)+(N21*F20)+(N22*F22)+(N23*F23)+(N24*F24)+(N25*F24)+(N26*F26)+(N27*F27)</f>
        <v>0</v>
      </c>
      <c r="O36" s="95">
        <f>(O20*F20)+(O21*F20)+(O22*F22)+(O23*F23)+(O24*F24)+(O25*F24)+(O26*F26)+(O27*F27)</f>
        <v>0</v>
      </c>
      <c r="P36" s="95">
        <f>(P20*F20)+(P21*F20)+(P22*F22)+(P23*F23)+(P24*F24)+(P25*F24)+(P26*F26)+(P27*F27)</f>
        <v>0</v>
      </c>
      <c r="Q36" s="151">
        <f>(Q20*F20)+(Q21*F20)+(Q22*F22)+(Q23*F23)+(Q24*F24)+(Q25*F24)+(Q26*F26)+(Q27*F27)</f>
        <v>0</v>
      </c>
      <c r="R36"/>
      <c r="S36"/>
      <c r="T36"/>
      <c r="U36"/>
      <c r="V36"/>
      <c r="W36"/>
    </row>
    <row r="37" spans="1:251" s="20" customFormat="1" ht="20.100000000000001" customHeight="1" thickBot="1" x14ac:dyDescent="0.25">
      <c r="A37" s="125"/>
      <c r="B37" s="125"/>
      <c r="C37" s="125"/>
      <c r="D37" s="125"/>
      <c r="E37" s="80"/>
      <c r="F37" s="81"/>
      <c r="G37" s="82"/>
      <c r="H37" s="95"/>
      <c r="I37" s="95"/>
      <c r="J37" s="150"/>
      <c r="K37" s="95"/>
      <c r="L37" s="95"/>
      <c r="M37" s="95"/>
      <c r="N37" s="95"/>
      <c r="O37" s="95"/>
      <c r="P37" s="95"/>
      <c r="Q37" s="151"/>
      <c r="R37"/>
      <c r="S37"/>
      <c r="T37"/>
      <c r="U37"/>
      <c r="V37"/>
      <c r="W37"/>
    </row>
    <row r="38" spans="1:251" s="20" customFormat="1" ht="17.25" customHeight="1" thickBot="1" x14ac:dyDescent="0.25">
      <c r="A38" s="29"/>
      <c r="B38" s="29"/>
      <c r="C38" s="29"/>
      <c r="D38" s="29"/>
      <c r="E38" s="33"/>
      <c r="F38" s="34"/>
      <c r="G38" s="34"/>
      <c r="H38" s="34"/>
      <c r="I38" s="34"/>
      <c r="J38" s="34"/>
      <c r="K38" s="34"/>
      <c r="L38" s="34"/>
      <c r="M38" s="35"/>
      <c r="N38" s="35"/>
      <c r="O38" s="35"/>
      <c r="P38" s="35"/>
      <c r="Q38" s="35"/>
      <c r="R38"/>
      <c r="S38"/>
      <c r="T38"/>
      <c r="U38"/>
      <c r="V38"/>
      <c r="W38"/>
    </row>
    <row r="39" spans="1:251" ht="15" customHeight="1" thickBot="1" x14ac:dyDescent="0.3">
      <c r="A39" s="90" t="s">
        <v>46</v>
      </c>
      <c r="B39" s="91"/>
      <c r="C39" s="91"/>
      <c r="D39" s="91"/>
      <c r="E39" s="83">
        <v>1</v>
      </c>
      <c r="F39" s="84"/>
      <c r="G39"/>
      <c r="H39"/>
      <c r="I39"/>
      <c r="J39"/>
      <c r="K39"/>
      <c r="L39" s="4" t="s">
        <v>12</v>
      </c>
      <c r="M39" s="89">
        <f>SUM(F36:Q36)</f>
        <v>0</v>
      </c>
      <c r="N39" s="89"/>
      <c r="O39" s="89"/>
      <c r="P39" s="89"/>
      <c r="Q39" s="89"/>
      <c r="IO39"/>
      <c r="IP39"/>
      <c r="IQ39"/>
    </row>
    <row r="40" spans="1:251" ht="15" customHeight="1" x14ac:dyDescent="0.25">
      <c r="A40" s="48" t="s">
        <v>13</v>
      </c>
      <c r="B40" s="5">
        <f>E39-1</f>
        <v>0</v>
      </c>
      <c r="C40" s="6" t="s">
        <v>14</v>
      </c>
      <c r="D40" s="6"/>
      <c r="E40" s="85">
        <f>IF(B40=0,0,ROUNDDOWN(M39/E39,0))</f>
        <v>0</v>
      </c>
      <c r="F40" s="86"/>
      <c r="L40" s="21"/>
      <c r="IO40"/>
      <c r="IP40"/>
      <c r="IQ40"/>
    </row>
    <row r="41" spans="1:251" ht="15" customHeight="1" thickBot="1" x14ac:dyDescent="0.3">
      <c r="A41" s="49" t="s">
        <v>15</v>
      </c>
      <c r="B41" s="50"/>
      <c r="C41" s="50"/>
      <c r="D41" s="50"/>
      <c r="E41" s="97">
        <f>M39-(E40*B40)</f>
        <v>0</v>
      </c>
      <c r="F41" s="98"/>
      <c r="G41" s="22" t="s">
        <v>41</v>
      </c>
      <c r="M41" s="23"/>
      <c r="N41" s="24"/>
      <c r="O41" s="7"/>
      <c r="P41" s="7"/>
      <c r="IO41"/>
      <c r="IP41"/>
      <c r="IQ41"/>
    </row>
    <row r="42" spans="1:251" ht="9" customHeight="1" x14ac:dyDescent="0.25">
      <c r="A42" s="11"/>
      <c r="B42" s="11"/>
      <c r="C42" s="11"/>
      <c r="D42" s="11"/>
      <c r="E42" s="7"/>
      <c r="G42" s="22"/>
      <c r="M42" s="23"/>
      <c r="N42" s="24"/>
      <c r="O42" s="7"/>
      <c r="P42" s="7"/>
      <c r="IO42"/>
      <c r="IP42"/>
      <c r="IQ42"/>
    </row>
    <row r="43" spans="1:251" x14ac:dyDescent="0.25">
      <c r="A43" s="8" t="s">
        <v>23</v>
      </c>
      <c r="E43" s="70"/>
      <c r="F43" s="70"/>
      <c r="Q43" s="25" t="s">
        <v>47</v>
      </c>
      <c r="IO43"/>
      <c r="IP43"/>
      <c r="IQ43"/>
    </row>
    <row r="44" spans="1:251" ht="9" customHeight="1" thickBot="1" x14ac:dyDescent="0.3">
      <c r="P44" s="25"/>
      <c r="IO44"/>
      <c r="IP44"/>
      <c r="IQ44"/>
    </row>
    <row r="45" spans="1:251" x14ac:dyDescent="0.25">
      <c r="A45" s="92" t="s">
        <v>16</v>
      </c>
      <c r="B45" s="93"/>
      <c r="C45" s="94"/>
      <c r="D45" s="40"/>
      <c r="E45" s="114" t="s">
        <v>17</v>
      </c>
      <c r="F45" s="115"/>
      <c r="G45" s="115"/>
      <c r="H45" s="115"/>
      <c r="I45" s="116"/>
      <c r="J45" s="26"/>
      <c r="K45" s="105" t="s">
        <v>18</v>
      </c>
      <c r="L45" s="106"/>
      <c r="M45" s="106"/>
      <c r="N45" s="106"/>
      <c r="O45" s="106"/>
      <c r="P45" s="106"/>
      <c r="Q45" s="107"/>
      <c r="IO45"/>
      <c r="IP45"/>
      <c r="IQ45"/>
    </row>
    <row r="46" spans="1:251" ht="7.5" customHeight="1" x14ac:dyDescent="0.25">
      <c r="A46" s="99"/>
      <c r="B46" s="100"/>
      <c r="C46" s="101"/>
      <c r="D46" s="40"/>
      <c r="E46" s="117" t="s">
        <v>19</v>
      </c>
      <c r="F46" s="118"/>
      <c r="G46" s="118"/>
      <c r="H46" s="118"/>
      <c r="I46" s="119"/>
      <c r="J46" s="26"/>
      <c r="K46" s="108"/>
      <c r="L46" s="109"/>
      <c r="M46" s="109"/>
      <c r="N46" s="109"/>
      <c r="O46" s="109"/>
      <c r="P46" s="109"/>
      <c r="Q46" s="110"/>
      <c r="IO46"/>
      <c r="IP46"/>
      <c r="IQ46"/>
    </row>
    <row r="47" spans="1:251" ht="7.5" customHeight="1" x14ac:dyDescent="0.25">
      <c r="A47" s="99"/>
      <c r="B47" s="100"/>
      <c r="C47" s="101"/>
      <c r="D47" s="40"/>
      <c r="E47" s="117"/>
      <c r="F47" s="118"/>
      <c r="G47" s="118"/>
      <c r="H47" s="118"/>
      <c r="I47" s="119"/>
      <c r="J47" s="26"/>
      <c r="K47" s="108"/>
      <c r="L47" s="109"/>
      <c r="M47" s="109"/>
      <c r="N47" s="109"/>
      <c r="O47" s="109"/>
      <c r="P47" s="109"/>
      <c r="Q47" s="110"/>
      <c r="IO47"/>
      <c r="IP47"/>
      <c r="IQ47"/>
    </row>
    <row r="48" spans="1:251" ht="12.75" customHeight="1" x14ac:dyDescent="0.25">
      <c r="A48" s="99"/>
      <c r="B48" s="100"/>
      <c r="C48" s="101"/>
      <c r="D48" s="40"/>
      <c r="E48" s="117"/>
      <c r="F48" s="118"/>
      <c r="G48" s="118"/>
      <c r="H48" s="118"/>
      <c r="I48" s="119"/>
      <c r="J48" s="26"/>
      <c r="K48" s="108"/>
      <c r="L48" s="109"/>
      <c r="M48" s="109"/>
      <c r="N48" s="109"/>
      <c r="O48" s="109"/>
      <c r="P48" s="109"/>
      <c r="Q48" s="110"/>
      <c r="IO48"/>
      <c r="IP48"/>
      <c r="IQ48"/>
    </row>
    <row r="49" spans="1:251" ht="15.75" thickBot="1" x14ac:dyDescent="0.3">
      <c r="A49" s="102"/>
      <c r="B49" s="103"/>
      <c r="C49" s="104"/>
      <c r="D49" s="40"/>
      <c r="E49" s="120"/>
      <c r="F49" s="121"/>
      <c r="G49" s="121"/>
      <c r="H49" s="121"/>
      <c r="I49" s="122"/>
      <c r="J49" s="27"/>
      <c r="K49" s="111"/>
      <c r="L49" s="112"/>
      <c r="M49" s="112"/>
      <c r="N49" s="112"/>
      <c r="O49" s="112"/>
      <c r="P49" s="112"/>
      <c r="Q49" s="113"/>
      <c r="IO49"/>
      <c r="IP49"/>
      <c r="IQ49"/>
    </row>
    <row r="50" spans="1:251" x14ac:dyDescent="0.25">
      <c r="A50" s="96" t="s">
        <v>20</v>
      </c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IO50"/>
      <c r="IP50"/>
      <c r="IQ50"/>
    </row>
    <row r="52" spans="1:251" x14ac:dyDescent="0.25">
      <c r="O52" s="1"/>
      <c r="P52" s="1"/>
      <c r="Q52" s="1"/>
      <c r="R52" s="1"/>
      <c r="S52" s="1"/>
      <c r="T52" s="1"/>
      <c r="U52" s="1"/>
    </row>
    <row r="54" spans="1:251" x14ac:dyDescent="0.25">
      <c r="W54" s="28"/>
    </row>
  </sheetData>
  <sheetProtection sheet="1" selectLockedCells="1"/>
  <mergeCells count="49">
    <mergeCell ref="A26:E26"/>
    <mergeCell ref="A27:E27"/>
    <mergeCell ref="P36:P37"/>
    <mergeCell ref="B10:G10"/>
    <mergeCell ref="B11:G11"/>
    <mergeCell ref="B12:G12"/>
    <mergeCell ref="F26:G26"/>
    <mergeCell ref="A21:E21"/>
    <mergeCell ref="A20:E20"/>
    <mergeCell ref="A18:Q18"/>
    <mergeCell ref="I36:I37"/>
    <mergeCell ref="J36:J37"/>
    <mergeCell ref="Q36:Q37"/>
    <mergeCell ref="A25:E25"/>
    <mergeCell ref="A19:G19"/>
    <mergeCell ref="F22:G22"/>
    <mergeCell ref="F23:G23"/>
    <mergeCell ref="F20:G21"/>
    <mergeCell ref="A45:C45"/>
    <mergeCell ref="K36:K37"/>
    <mergeCell ref="A50:Q50"/>
    <mergeCell ref="L36:L37"/>
    <mergeCell ref="M36:M37"/>
    <mergeCell ref="N36:N37"/>
    <mergeCell ref="O36:O37"/>
    <mergeCell ref="H36:H37"/>
    <mergeCell ref="E41:F41"/>
    <mergeCell ref="A46:C49"/>
    <mergeCell ref="K45:Q45"/>
    <mergeCell ref="K46:Q49"/>
    <mergeCell ref="E45:I45"/>
    <mergeCell ref="E46:I49"/>
    <mergeCell ref="A36:D37"/>
    <mergeCell ref="E43:F43"/>
    <mergeCell ref="A29:Q34"/>
    <mergeCell ref="F24:G25"/>
    <mergeCell ref="H1:Q5"/>
    <mergeCell ref="E36:G37"/>
    <mergeCell ref="E39:F39"/>
    <mergeCell ref="E40:F40"/>
    <mergeCell ref="F27:G27"/>
    <mergeCell ref="M39:Q39"/>
    <mergeCell ref="A39:D39"/>
    <mergeCell ref="B7:G7"/>
    <mergeCell ref="B8:G8"/>
    <mergeCell ref="B9:G9"/>
    <mergeCell ref="A22:E22"/>
    <mergeCell ref="A23:E23"/>
    <mergeCell ref="A24:E24"/>
  </mergeCells>
  <hyperlinks>
    <hyperlink ref="I11" r:id="rId1" xr:uid="{30DFEB72-620E-477E-8557-5332476C0A03}"/>
    <hyperlink ref="P13" r:id="rId2" xr:uid="{922E1EE4-5772-4CB0-B45C-88D6EEE32CD7}"/>
  </hyperlinks>
  <pageMargins left="0.94488188976377963" right="0.15748031496062992" top="0.39370078740157483" bottom="0.39370078740157483" header="7.874015748031496E-2" footer="0.11811023622047245"/>
  <pageSetup paperSize="9" firstPageNumber="0" orientation="portrait" horizontalDpi="300" verticalDpi="300" r:id="rId3"/>
  <headerFooter alignWithMargins="0">
    <oddHeader>&amp;L&amp;"Calibri,Normal"&amp;8En vert : zones de saisie     -    (passez d'une cellule à l'autre par la touche Tab !)</oddHeader>
    <oddFooter>&amp;C&amp;"Calibri,Normal"&amp;7Association Loi 1901 créée le 28/08/2006 déclarée en Préfecture 
APE 913E - SIRET N° 500.368.840.00012 - Siège Social : Centre Social de Malissol - La Ferme - 12, av. Jean de la Fontaine - 38200 VIENNE    /   amap-vienne.org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Contrat</vt:lpstr>
      <vt:lpstr>Contrat!__xlnm._FilterDatabase</vt:lpstr>
      <vt:lpstr>__xlnm._FilterDatabase_1</vt:lpstr>
      <vt:lpstr>Contrat!Excel_BuiltIn_Print_Area</vt:lpstr>
      <vt:lpstr>Contrat!Zone_d_impression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Odile</dc:creator>
  <cp:lastModifiedBy>Emmanuelle B</cp:lastModifiedBy>
  <cp:lastPrinted>2025-06-17T13:03:13Z</cp:lastPrinted>
  <dcterms:created xsi:type="dcterms:W3CDTF">2025-02-07T11:52:53Z</dcterms:created>
  <dcterms:modified xsi:type="dcterms:W3CDTF">2025-06-17T13:32:48Z</dcterms:modified>
</cp:coreProperties>
</file>