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F:\AMAP\Contrats\2019-2020\"/>
    </mc:Choice>
  </mc:AlternateContent>
  <bookViews>
    <workbookView xWindow="0" yWindow="0" windowWidth="21600" windowHeight="10320" tabRatio="742" activeTab="1"/>
  </bookViews>
  <sheets>
    <sheet name="Porc" sheetId="4" r:id="rId1"/>
    <sheet name="Annexe Porc mensuelle" sheetId="6" r:id="rId2"/>
    <sheet name="Annexe Porc Annuelle" sheetId="7" r:id="rId3"/>
  </sheets>
  <calcPr calcId="152511" concurrentCalc="0"/>
</workbook>
</file>

<file path=xl/calcChain.xml><?xml version="1.0" encoding="utf-8"?>
<calcChain xmlns="http://schemas.openxmlformats.org/spreadsheetml/2006/main">
  <c r="E65" i="7" l="1"/>
  <c r="D52" i="6"/>
  <c r="C8" i="7"/>
  <c r="C11" i="6"/>
  <c r="C7" i="7"/>
  <c r="C10" i="6"/>
  <c r="C6" i="7"/>
  <c r="C9" i="6"/>
  <c r="C5" i="7"/>
  <c r="C8" i="6"/>
  <c r="C4" i="7"/>
  <c r="C7" i="6"/>
  <c r="Y16" i="4"/>
  <c r="Z16" i="4"/>
  <c r="Y17" i="4"/>
  <c r="Z17" i="4"/>
  <c r="Y18" i="4"/>
  <c r="Z18" i="4"/>
  <c r="Y19" i="4"/>
  <c r="Z19" i="4"/>
  <c r="Y20" i="4"/>
  <c r="Z20" i="4"/>
  <c r="Y21" i="4"/>
  <c r="Z21" i="4"/>
  <c r="Y22" i="4"/>
  <c r="Z22" i="4"/>
  <c r="Y23" i="4"/>
  <c r="Z23" i="4"/>
  <c r="Y24" i="4"/>
  <c r="Z24" i="4"/>
  <c r="Y25" i="4"/>
  <c r="Z25" i="4"/>
  <c r="Y26" i="4"/>
  <c r="Z26" i="4"/>
  <c r="Y27" i="4"/>
  <c r="Z27" i="4"/>
  <c r="X16" i="4"/>
  <c r="X17" i="4"/>
  <c r="X18" i="4"/>
  <c r="X19" i="4"/>
  <c r="X20" i="4"/>
  <c r="X21" i="4"/>
  <c r="X22" i="4"/>
  <c r="X23" i="4"/>
  <c r="X24" i="4"/>
  <c r="X25" i="4"/>
  <c r="X26" i="4"/>
  <c r="X27" i="4"/>
  <c r="B31" i="4"/>
  <c r="Y30" i="4"/>
  <c r="X30" i="4"/>
  <c r="Z30" i="4"/>
  <c r="X32" i="4"/>
  <c r="F31" i="4"/>
  <c r="F32" i="4"/>
</calcChain>
</file>

<file path=xl/sharedStrings.xml><?xml version="1.0" encoding="utf-8"?>
<sst xmlns="http://schemas.openxmlformats.org/spreadsheetml/2006/main" count="321" uniqueCount="150">
  <si>
    <t>Durée du Contrat</t>
  </si>
  <si>
    <t>6 prem.mois *</t>
  </si>
  <si>
    <t>6 dern.mois *</t>
  </si>
  <si>
    <t>Adresse :</t>
  </si>
  <si>
    <t>Tel :</t>
  </si>
  <si>
    <t>Mail :</t>
  </si>
  <si>
    <t>CP / Ville  :</t>
  </si>
  <si>
    <t>Oct.</t>
  </si>
  <si>
    <t>Déc.</t>
  </si>
  <si>
    <t>Janv.</t>
  </si>
  <si>
    <t>Févr.</t>
  </si>
  <si>
    <t>Mars</t>
  </si>
  <si>
    <t>Avril</t>
  </si>
  <si>
    <t>Mai</t>
  </si>
  <si>
    <t>Juin</t>
  </si>
  <si>
    <t>Juillet</t>
  </si>
  <si>
    <t>Août</t>
  </si>
  <si>
    <t>Total à régler</t>
  </si>
  <si>
    <t>L'AMAP :</t>
  </si>
  <si>
    <t>Essai 3 semaines</t>
  </si>
  <si>
    <t>Amapien.ne :</t>
  </si>
  <si>
    <t>Identité 1 :</t>
  </si>
  <si>
    <t>Identité 2 :</t>
  </si>
  <si>
    <t>L'Amapien.ne :</t>
  </si>
  <si>
    <t>Ce contrat solidaire vous engage dans l'acceptation et le respect de la "Charte des AMAP" (téléchargeable sur notre site amap-vienne.org)</t>
  </si>
  <si>
    <t>Validation de l'AMAP du bon règlement de la cotisation</t>
  </si>
  <si>
    <t>Fait en 3 exemplaires à Vienne le</t>
  </si>
  <si>
    <t>( Cochez les cases )</t>
  </si>
  <si>
    <t>Nbre de semaines</t>
  </si>
  <si>
    <t>Nbre de chèques souhaité :</t>
  </si>
  <si>
    <t xml:space="preserve">   Faites</t>
  </si>
  <si>
    <t>chèques de</t>
  </si>
  <si>
    <t xml:space="preserve">   Faites  1  dernier chèque de</t>
  </si>
  <si>
    <t>Précisez le mois de remise souhaité au dos du chq</t>
  </si>
  <si>
    <t>Total nbre de paniers</t>
  </si>
  <si>
    <t>Montant du panier :</t>
  </si>
  <si>
    <t>Mathieu Laupin, La Ferme du Perroux</t>
  </si>
  <si>
    <r>
      <t xml:space="preserve">1376 route du Perroux - </t>
    </r>
    <r>
      <rPr>
        <b/>
        <sz val="11"/>
        <color theme="1"/>
        <rFont val="Calibri"/>
        <family val="2"/>
        <scheme val="minor"/>
      </rPr>
      <t>38440 Villeneuve de Marc</t>
    </r>
  </si>
  <si>
    <t>07 76 69 02 39</t>
  </si>
  <si>
    <t>mathieulaupin@yahoo.fr</t>
  </si>
  <si>
    <r>
      <rPr>
        <b/>
        <u/>
        <sz val="11"/>
        <color theme="1"/>
        <rFont val="Calibri"/>
        <family val="2"/>
        <scheme val="minor"/>
      </rPr>
      <t xml:space="preserve">Référente  </t>
    </r>
    <r>
      <rPr>
        <sz val="11"/>
        <color theme="1"/>
        <rFont val="Calibri"/>
        <family val="2"/>
        <scheme val="minor"/>
      </rPr>
      <t xml:space="preserve">: Emmanuelle BOUVIER </t>
    </r>
  </si>
  <si>
    <t>(emmanuelle_bouvier@yahoo.fr)</t>
  </si>
  <si>
    <t>CONTRAT PORC</t>
  </si>
  <si>
    <t>avec panier à :</t>
  </si>
  <si>
    <r>
      <rPr>
        <b/>
        <u/>
        <sz val="12"/>
        <color theme="1"/>
        <rFont val="Calibri"/>
        <family val="2"/>
        <scheme val="minor"/>
      </rPr>
      <t>Ordre des chèques</t>
    </r>
    <r>
      <rPr>
        <b/>
        <sz val="12"/>
        <color theme="1"/>
        <rFont val="Calibri"/>
        <family val="2"/>
        <scheme val="minor"/>
      </rPr>
      <t xml:space="preserve"> : Mathieu LAUPIN</t>
    </r>
  </si>
  <si>
    <r>
      <t xml:space="preserve">Les livraisons en début de chaque mois proposent </t>
    </r>
    <r>
      <rPr>
        <b/>
        <u/>
        <sz val="9"/>
        <color theme="1"/>
        <rFont val="Calibri"/>
        <family val="2"/>
        <scheme val="minor"/>
      </rPr>
      <t>3 tailles de paniers de 30, 50 et 70 €</t>
    </r>
    <r>
      <rPr>
        <sz val="9"/>
        <color theme="1"/>
        <rFont val="Calibri"/>
        <family val="2"/>
        <scheme val="minor"/>
      </rPr>
      <t xml:space="preserve">, avec une </t>
    </r>
    <r>
      <rPr>
        <b/>
        <sz val="9"/>
        <color theme="1"/>
        <rFont val="Calibri"/>
        <family val="2"/>
        <scheme val="minor"/>
      </rPr>
      <t>répartition</t>
    </r>
    <r>
      <rPr>
        <sz val="9"/>
        <color theme="1"/>
        <rFont val="Calibri"/>
        <family val="2"/>
        <scheme val="minor"/>
      </rPr>
      <t xml:space="preserve"> sensiblement égale entre la </t>
    </r>
    <r>
      <rPr>
        <b/>
        <sz val="9"/>
        <color theme="1"/>
        <rFont val="Calibri"/>
        <family val="2"/>
        <scheme val="minor"/>
      </rPr>
      <t>charcuterie</t>
    </r>
  </si>
  <si>
    <r>
      <t xml:space="preserve">cuite, la saussisserie et la viande fraîche. </t>
    </r>
    <r>
      <rPr>
        <sz val="9"/>
        <color theme="1"/>
        <rFont val="Calibri"/>
        <family val="2"/>
        <scheme val="minor"/>
      </rPr>
      <t>Ces catégories sont imposées afin que chacun partage en proportion ce que l'abattage d'un cochon permet</t>
    </r>
  </si>
  <si>
    <t>de produire. Dans le même esprit, la catégorie "charcuterie cuite" ne peut pas être exclusivement composée de jambon cuit …</t>
  </si>
  <si>
    <t>Distributions les Jeudis  :</t>
  </si>
  <si>
    <t>&lt;-- montants des paniers en €</t>
  </si>
  <si>
    <t>minimum  8 paniers pour 12 ms / 4 paniers pour 6 ms)</t>
  </si>
  <si>
    <t>(barrer les jours éventuellement annulés</t>
  </si>
  <si>
    <t xml:space="preserve">Vous êtes libre de réaliser la composition de </t>
  </si>
  <si>
    <t>chaque panier d'un mois sur l'autre !</t>
  </si>
  <si>
    <t>OU</t>
  </si>
  <si>
    <t xml:space="preserve"> l'annexe mensuelle au contrat porc si choix mensuel variable</t>
  </si>
  <si>
    <t xml:space="preserve"> l'annexe annuelle au contrat porc si choix déterminé pour l'année</t>
  </si>
  <si>
    <t>(téléchargez, remplissez et remettez avec ce contrat :</t>
  </si>
  <si>
    <t>qui en font partie intégrante et indissociable)</t>
  </si>
  <si>
    <t>Annexe mensuelle</t>
  </si>
  <si>
    <t>Composition des paniers</t>
  </si>
  <si>
    <t>Contrat Porc</t>
  </si>
  <si>
    <t>Identité :</t>
  </si>
  <si>
    <t>Mathieu Laupin  /   07 76 69 02 39</t>
  </si>
  <si>
    <r>
      <rPr>
        <b/>
        <u/>
        <sz val="11"/>
        <color theme="1"/>
        <rFont val="Calibri"/>
        <family val="2"/>
        <scheme val="minor"/>
      </rPr>
      <t>Référente</t>
    </r>
    <r>
      <rPr>
        <b/>
        <sz val="11"/>
        <color theme="1"/>
        <rFont val="Calibri"/>
        <family val="2"/>
        <scheme val="minor"/>
      </rPr>
      <t xml:space="preserve">  </t>
    </r>
    <r>
      <rPr>
        <sz val="11"/>
        <color theme="1"/>
        <rFont val="Calibri"/>
        <family val="2"/>
        <scheme val="minor"/>
      </rPr>
      <t xml:space="preserve">: </t>
    </r>
  </si>
  <si>
    <t>Emmanuelle BOUVIER</t>
  </si>
  <si>
    <t>emmanuelle_bouvier@yahoo.fr</t>
  </si>
  <si>
    <t xml:space="preserve">Date de distribution : </t>
  </si>
  <si>
    <t>___/ ___/ ___ .</t>
  </si>
  <si>
    <t>Cette annexe mensuelle fait partie intégrante et indissociable du "Contrat Porc".</t>
  </si>
  <si>
    <t>Qté</t>
  </si>
  <si>
    <t>Viande fraîche</t>
  </si>
  <si>
    <t>Filet mignon (si 50€ ou+)</t>
  </si>
  <si>
    <t>Saucisserie</t>
  </si>
  <si>
    <t>Chipolatas</t>
  </si>
  <si>
    <t>x4</t>
  </si>
  <si>
    <t>Echine à rôtir</t>
  </si>
  <si>
    <t>x6</t>
  </si>
  <si>
    <t>Filet à rôtir</t>
  </si>
  <si>
    <t>x8</t>
  </si>
  <si>
    <t>Joues</t>
  </si>
  <si>
    <t>Chipolatas rouges</t>
  </si>
  <si>
    <t>Rouelle</t>
  </si>
  <si>
    <t>Travers</t>
  </si>
  <si>
    <t>Cotti (demi-sel)</t>
  </si>
  <si>
    <t>Chipolatas oranges</t>
  </si>
  <si>
    <t>Jambonneau (demi-sel)</t>
  </si>
  <si>
    <t xml:space="preserve">Chipolatas oranges </t>
  </si>
  <si>
    <t>Echine à griller</t>
  </si>
  <si>
    <t>x2</t>
  </si>
  <si>
    <t>x3</t>
  </si>
  <si>
    <t>Chipolatas jaunes</t>
  </si>
  <si>
    <t>x5</t>
  </si>
  <si>
    <t>Escalopes</t>
  </si>
  <si>
    <t>Chipolatas vertes</t>
  </si>
  <si>
    <t>Chair à saucisses</t>
  </si>
  <si>
    <t>Lard en tranche</t>
  </si>
  <si>
    <t>Diots</t>
  </si>
  <si>
    <t>Diots verts</t>
  </si>
  <si>
    <t>Lard en bloc</t>
  </si>
  <si>
    <t>Lard en bloc (demi-sel)</t>
  </si>
  <si>
    <t xml:space="preserve">Diots verts </t>
  </si>
  <si>
    <t>Côtes dans l'échine</t>
  </si>
  <si>
    <t>Saucisson à cuire</t>
  </si>
  <si>
    <t>Côtelettes</t>
  </si>
  <si>
    <t>Sabodet</t>
  </si>
  <si>
    <t>Saucissons secs</t>
  </si>
  <si>
    <t>Fromage de tête</t>
  </si>
  <si>
    <t>Terrine</t>
  </si>
  <si>
    <t>Rillettes</t>
  </si>
  <si>
    <t>Jambon</t>
  </si>
  <si>
    <t xml:space="preserve">Fait en 3 exemplaires à Vienne, le : </t>
  </si>
  <si>
    <t>L'Amap :</t>
  </si>
  <si>
    <t xml:space="preserve">Ce contrat solidaire vous engage dans l'acceptation et le respect de la "Charte des AMAP" (téléchargeable sur notre site amap-vienne.org) </t>
  </si>
  <si>
    <t>Annexe annuelle</t>
  </si>
  <si>
    <t>Dates de distribution --&gt;</t>
  </si>
  <si>
    <t>Cdt</t>
  </si>
  <si>
    <t>Diots (x2)</t>
  </si>
  <si>
    <t>Diots (x3)</t>
  </si>
  <si>
    <t>Diots (x4)</t>
  </si>
  <si>
    <t xml:space="preserve"> </t>
  </si>
  <si>
    <t>Ce document est à remettre à Mathieu ou à Emmanuelle lors d'une distribution pour la suivante.</t>
  </si>
  <si>
    <t>Chipolatas rouges : épices à merguez</t>
  </si>
  <si>
    <t>Chipolatas oranges : épices douces à merguez</t>
  </si>
  <si>
    <t>Chipolatas jaunes : épices "Raz el hanout" (curcuma, fenouil, canelle, gingembre, …)</t>
  </si>
  <si>
    <t>Chipolatas vertes : herbes de provence</t>
  </si>
  <si>
    <t>Diots verts : herbes de provence</t>
  </si>
  <si>
    <t>Diots verts (herbes de provence)</t>
  </si>
  <si>
    <t>Chipolatas rouges (épices merguez)</t>
  </si>
  <si>
    <t>Chipolatas oranges (ép.douces merg.)</t>
  </si>
  <si>
    <t>Chipolatas jaunes (ép. Raz El Hanout)</t>
  </si>
  <si>
    <t>Chipolatas vertes (herbes provence)</t>
  </si>
  <si>
    <t xml:space="preserve">Chair à saucisses </t>
  </si>
  <si>
    <t>Saison</t>
  </si>
  <si>
    <t>Paysan.ne en Amap :</t>
  </si>
  <si>
    <t>Le/La Paysan.ne en Amap :</t>
  </si>
  <si>
    <t>Nov.</t>
  </si>
  <si>
    <t>Saison 2019 / 2020</t>
  </si>
  <si>
    <r>
      <rPr>
        <b/>
        <u/>
        <sz val="9"/>
        <color theme="1"/>
        <rFont val="Calibri"/>
        <family val="2"/>
        <scheme val="minor"/>
      </rPr>
      <t>Attention</t>
    </r>
    <r>
      <rPr>
        <b/>
        <sz val="9"/>
        <color theme="1"/>
        <rFont val="Calibri"/>
        <family val="2"/>
        <scheme val="minor"/>
      </rPr>
      <t xml:space="preserve"> : maximum 11 chèques </t>
    </r>
    <r>
      <rPr>
        <sz val="9"/>
        <color theme="1"/>
        <rFont val="Calibri"/>
        <family val="2"/>
        <scheme val="minor"/>
      </rPr>
      <t>/ encaissement en début de période</t>
    </r>
  </si>
  <si>
    <t>Saison 2019/ 2020</t>
  </si>
  <si>
    <t>X2</t>
  </si>
  <si>
    <t>Lieux de retrait</t>
  </si>
  <si>
    <r>
      <t xml:space="preserve">St Germain   ( </t>
    </r>
    <r>
      <rPr>
        <sz val="11"/>
        <color rgb="FFFF0000"/>
        <rFont val="Calibri"/>
        <family val="2"/>
        <scheme val="minor"/>
      </rPr>
      <t>17:30</t>
    </r>
    <r>
      <rPr>
        <sz val="11"/>
        <color theme="1"/>
        <rFont val="Calibri"/>
        <family val="2"/>
        <scheme val="minor"/>
      </rPr>
      <t xml:space="preserve"> - 18:15)</t>
    </r>
  </si>
  <si>
    <r>
      <t xml:space="preserve">Malissol   (18:45 - </t>
    </r>
    <r>
      <rPr>
        <sz val="11"/>
        <color rgb="FFFF0000"/>
        <rFont val="Calibri"/>
        <family val="2"/>
        <scheme val="minor"/>
      </rPr>
      <t>19:30</t>
    </r>
    <r>
      <rPr>
        <sz val="11"/>
        <color theme="1"/>
        <rFont val="Calibri"/>
        <family val="2"/>
        <scheme val="minor"/>
      </rPr>
      <t>)</t>
    </r>
  </si>
  <si>
    <r>
      <rPr>
        <b/>
        <i/>
        <u/>
        <sz val="8"/>
        <color rgb="FFFF0000"/>
        <rFont val="Calibri"/>
        <family val="2"/>
        <scheme val="minor"/>
      </rPr>
      <t>Attention !</t>
    </r>
    <r>
      <rPr>
        <b/>
        <i/>
        <sz val="8"/>
        <color rgb="FFFF0000"/>
        <rFont val="Calibri"/>
        <family val="2"/>
        <scheme val="minor"/>
      </rPr>
      <t xml:space="preserve"> Changements d'horaires de distributions : </t>
    </r>
    <r>
      <rPr>
        <b/>
        <i/>
        <u/>
        <sz val="8"/>
        <color rgb="FFFF0000"/>
        <rFont val="Calibri"/>
        <family val="2"/>
        <scheme val="minor"/>
      </rPr>
      <t>début St Germain</t>
    </r>
    <r>
      <rPr>
        <b/>
        <i/>
        <sz val="8"/>
        <color rgb="FFFF0000"/>
        <rFont val="Calibri"/>
        <family val="2"/>
        <scheme val="minor"/>
      </rPr>
      <t xml:space="preserve"> : </t>
    </r>
    <r>
      <rPr>
        <b/>
        <i/>
        <sz val="7"/>
        <color rgb="FFFF0000"/>
        <rFont val="Calibri"/>
        <family val="2"/>
        <scheme val="minor"/>
      </rPr>
      <t xml:space="preserve">17:15 </t>
    </r>
    <r>
      <rPr>
        <b/>
        <i/>
        <sz val="8"/>
        <color rgb="FFFF0000"/>
        <rFont val="Calibri"/>
        <family val="2"/>
        <scheme val="minor"/>
      </rPr>
      <t xml:space="preserve">--&gt; </t>
    </r>
    <r>
      <rPr>
        <b/>
        <i/>
        <u/>
        <sz val="9"/>
        <color rgb="FFFF0000"/>
        <rFont val="Calibri"/>
        <family val="2"/>
        <scheme val="minor"/>
      </rPr>
      <t>17:30</t>
    </r>
    <r>
      <rPr>
        <b/>
        <i/>
        <sz val="8"/>
        <color rgb="FFFF0000"/>
        <rFont val="Calibri"/>
        <family val="2"/>
        <scheme val="minor"/>
      </rPr>
      <t xml:space="preserve">   -   </t>
    </r>
    <r>
      <rPr>
        <b/>
        <i/>
        <u/>
        <sz val="8"/>
        <color rgb="FFFF0000"/>
        <rFont val="Calibri"/>
        <family val="2"/>
        <scheme val="minor"/>
      </rPr>
      <t>fin Malissol</t>
    </r>
    <r>
      <rPr>
        <b/>
        <i/>
        <sz val="8"/>
        <color rgb="FFFF0000"/>
        <rFont val="Calibri"/>
        <family val="2"/>
        <scheme val="minor"/>
      </rPr>
      <t xml:space="preserve"> : </t>
    </r>
    <r>
      <rPr>
        <b/>
        <i/>
        <sz val="7"/>
        <color rgb="FFFF0000"/>
        <rFont val="Calibri"/>
        <family val="2"/>
        <scheme val="minor"/>
      </rPr>
      <t>19:45</t>
    </r>
    <r>
      <rPr>
        <b/>
        <i/>
        <sz val="8"/>
        <color rgb="FFFF0000"/>
        <rFont val="Calibri"/>
        <family val="2"/>
        <scheme val="minor"/>
      </rPr>
      <t xml:space="preserve"> --&gt; </t>
    </r>
    <r>
      <rPr>
        <b/>
        <i/>
        <u/>
        <sz val="9"/>
        <color rgb="FFFF0000"/>
        <rFont val="Calibri"/>
        <family val="2"/>
        <scheme val="minor"/>
      </rPr>
      <t>19:30</t>
    </r>
    <r>
      <rPr>
        <b/>
        <i/>
        <sz val="8"/>
        <color rgb="FFFF0000"/>
        <rFont val="Calibri"/>
        <family val="2"/>
        <scheme val="minor"/>
      </rPr>
      <t xml:space="preserve"> !</t>
    </r>
  </si>
  <si>
    <t>Sept.</t>
  </si>
  <si>
    <t>Version du 28/07/2019</t>
  </si>
  <si>
    <t xml:space="preserve">L'amapien.ne s'engage à fournir au producteur deux sacs marqués à son nom pour faciliter les livraisons. </t>
  </si>
  <si>
    <t>Charcut. cuite</t>
  </si>
  <si>
    <t>Cette annexe annuelle fait partie intégrante et indissociable du "Contrat Porc".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</si>
</sst>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  <numFmt numFmtId="165" formatCode="d/m;@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8"/>
      <color rgb="FFFF0000"/>
      <name val="Calibri"/>
      <family val="2"/>
      <scheme val="minor"/>
    </font>
    <font>
      <b/>
      <u/>
      <sz val="9"/>
      <color rgb="FFFF0000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u/>
      <sz val="6"/>
      <color theme="1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trike/>
      <sz val="9"/>
      <color theme="1"/>
      <name val="Calibri"/>
      <family val="2"/>
      <scheme val="minor"/>
    </font>
    <font>
      <strike/>
      <sz val="9"/>
      <color theme="1"/>
      <name val="Calibri"/>
      <family val="2"/>
      <scheme val="minor"/>
    </font>
    <font>
      <b/>
      <i/>
      <u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8"/>
      <color rgb="FFFF0000"/>
      <name val="Calibri"/>
      <family val="2"/>
      <scheme val="minor"/>
    </font>
    <font>
      <b/>
      <i/>
      <u/>
      <sz val="8"/>
      <color rgb="FFFF0000"/>
      <name val="Calibri"/>
      <family val="2"/>
      <scheme val="minor"/>
    </font>
    <font>
      <b/>
      <i/>
      <sz val="7"/>
      <color rgb="FFFF0000"/>
      <name val="Calibri"/>
      <family val="2"/>
      <scheme val="minor"/>
    </font>
    <font>
      <b/>
      <i/>
      <u/>
      <sz val="9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thin">
        <color rgb="FF008000"/>
      </left>
      <right style="thin">
        <color rgb="FF008000"/>
      </right>
      <top style="medium">
        <color rgb="FF008000"/>
      </top>
      <bottom style="thin">
        <color rgb="FF008000"/>
      </bottom>
      <diagonal/>
    </border>
    <border>
      <left style="thin">
        <color rgb="FF008000"/>
      </left>
      <right style="thin">
        <color rgb="FF008000"/>
      </right>
      <top style="thin">
        <color rgb="FF008000"/>
      </top>
      <bottom style="medium">
        <color rgb="FF008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008000"/>
      </left>
      <right style="medium">
        <color rgb="FF008000"/>
      </right>
      <top style="medium">
        <color rgb="FF008000"/>
      </top>
      <bottom style="thin">
        <color rgb="FF008000"/>
      </bottom>
      <diagonal/>
    </border>
    <border>
      <left style="medium">
        <color rgb="FF008000"/>
      </left>
      <right style="medium">
        <color rgb="FF008000"/>
      </right>
      <top style="thin">
        <color rgb="FF008000"/>
      </top>
      <bottom style="thin">
        <color rgb="FF008000"/>
      </bottom>
      <diagonal/>
    </border>
    <border>
      <left style="medium">
        <color rgb="FF008000"/>
      </left>
      <right style="medium">
        <color rgb="FF008000"/>
      </right>
      <top style="thin">
        <color rgb="FF008000"/>
      </top>
      <bottom style="medium">
        <color rgb="FF008000"/>
      </bottom>
      <diagonal/>
    </border>
    <border>
      <left style="medium">
        <color rgb="FF008000"/>
      </left>
      <right/>
      <top/>
      <bottom/>
      <diagonal/>
    </border>
    <border>
      <left style="medium">
        <color indexed="64"/>
      </left>
      <right style="thin">
        <color rgb="FF008000"/>
      </right>
      <top style="medium">
        <color rgb="FF008000"/>
      </top>
      <bottom style="thin">
        <color rgb="FF008000"/>
      </bottom>
      <diagonal/>
    </border>
    <border>
      <left style="thin">
        <color rgb="FF008000"/>
      </left>
      <right style="medium">
        <color indexed="64"/>
      </right>
      <top style="medium">
        <color rgb="FF008000"/>
      </top>
      <bottom style="thin">
        <color rgb="FF008000"/>
      </bottom>
      <diagonal/>
    </border>
    <border>
      <left style="medium">
        <color indexed="64"/>
      </left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thin">
        <color rgb="FF008000"/>
      </left>
      <right style="medium">
        <color indexed="64"/>
      </right>
      <top style="thin">
        <color rgb="FF008000"/>
      </top>
      <bottom style="thin">
        <color rgb="FF008000"/>
      </bottom>
      <diagonal/>
    </border>
    <border>
      <left style="medium">
        <color indexed="64"/>
      </left>
      <right style="thin">
        <color rgb="FF008000"/>
      </right>
      <top style="thin">
        <color rgb="FF008000"/>
      </top>
      <bottom style="medium">
        <color rgb="FF008000"/>
      </bottom>
      <diagonal/>
    </border>
    <border>
      <left style="thin">
        <color rgb="FF008000"/>
      </left>
      <right style="medium">
        <color indexed="64"/>
      </right>
      <top style="thin">
        <color rgb="FF008000"/>
      </top>
      <bottom style="medium">
        <color rgb="FF008000"/>
      </bottom>
      <diagonal/>
    </border>
    <border>
      <left style="medium">
        <color indexed="64"/>
      </left>
      <right style="thin">
        <color rgb="FF008000"/>
      </right>
      <top style="thin">
        <color rgb="FF008000"/>
      </top>
      <bottom style="medium">
        <color indexed="64"/>
      </bottom>
      <diagonal/>
    </border>
    <border>
      <left style="thin">
        <color rgb="FF008000"/>
      </left>
      <right style="thin">
        <color rgb="FF008000"/>
      </right>
      <top style="thin">
        <color rgb="FF008000"/>
      </top>
      <bottom style="medium">
        <color indexed="64"/>
      </bottom>
      <diagonal/>
    </border>
    <border>
      <left style="thin">
        <color rgb="FF008000"/>
      </left>
      <right style="medium">
        <color indexed="64"/>
      </right>
      <top style="thin">
        <color rgb="FF008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008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0">
    <xf numFmtId="0" fontId="0" fillId="0" borderId="0" xfId="0"/>
    <xf numFmtId="0" fontId="0" fillId="0" borderId="0" xfId="0" applyBorder="1"/>
    <xf numFmtId="0" fontId="2" fillId="0" borderId="0" xfId="0" applyFont="1"/>
    <xf numFmtId="0" fontId="0" fillId="0" borderId="0" xfId="0" applyAlignment="1">
      <alignment horizontal="center"/>
    </xf>
    <xf numFmtId="0" fontId="3" fillId="0" borderId="7" xfId="0" applyFont="1" applyBorder="1"/>
    <xf numFmtId="0" fontId="0" fillId="0" borderId="7" xfId="0" applyBorder="1"/>
    <xf numFmtId="0" fontId="0" fillId="0" borderId="7" xfId="0" quotePrefix="1" applyBorder="1"/>
    <xf numFmtId="0" fontId="2" fillId="0" borderId="7" xfId="0" applyFont="1" applyBorder="1"/>
    <xf numFmtId="0" fontId="3" fillId="0" borderId="0" xfId="0" applyFont="1" applyBorder="1"/>
    <xf numFmtId="0" fontId="2" fillId="0" borderId="0" xfId="0" applyFont="1" applyBorder="1"/>
    <xf numFmtId="0" fontId="0" fillId="0" borderId="0" xfId="0" quotePrefix="1" applyBorder="1"/>
    <xf numFmtId="0" fontId="0" fillId="0" borderId="0" xfId="0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0" xfId="0" applyFont="1"/>
    <xf numFmtId="0" fontId="7" fillId="0" borderId="0" xfId="0" applyFont="1"/>
    <xf numFmtId="0" fontId="7" fillId="0" borderId="0" xfId="0" applyFont="1" applyFill="1" applyBorder="1"/>
    <xf numFmtId="0" fontId="0" fillId="0" borderId="0" xfId="0" applyAlignment="1">
      <alignment horizontal="right"/>
    </xf>
    <xf numFmtId="0" fontId="10" fillId="0" borderId="0" xfId="0" applyFont="1" applyBorder="1" applyAlignment="1">
      <alignment horizontal="right"/>
    </xf>
    <xf numFmtId="0" fontId="6" fillId="0" borderId="0" xfId="0" applyFont="1" applyBorder="1"/>
    <xf numFmtId="0" fontId="7" fillId="0" borderId="11" xfId="0" applyFont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7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30" xfId="0" applyFont="1" applyBorder="1" applyAlignment="1" applyProtection="1">
      <alignment horizontal="center"/>
    </xf>
    <xf numFmtId="0" fontId="7" fillId="0" borderId="23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0" fillId="4" borderId="1" xfId="0" applyFill="1" applyBorder="1" applyProtection="1">
      <protection locked="0"/>
    </xf>
    <xf numFmtId="0" fontId="0" fillId="0" borderId="12" xfId="0" applyBorder="1" applyAlignment="1" applyProtection="1"/>
    <xf numFmtId="0" fontId="0" fillId="0" borderId="6" xfId="0" applyBorder="1" applyAlignment="1" applyProtection="1">
      <alignment horizontal="center"/>
    </xf>
    <xf numFmtId="0" fontId="0" fillId="0" borderId="6" xfId="0" applyBorder="1" applyProtection="1"/>
    <xf numFmtId="0" fontId="0" fillId="0" borderId="36" xfId="0" applyBorder="1" applyProtection="1"/>
    <xf numFmtId="0" fontId="7" fillId="4" borderId="25" xfId="0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right"/>
    </xf>
    <xf numFmtId="164" fontId="15" fillId="0" borderId="20" xfId="1" applyNumberFormat="1" applyFont="1" applyBorder="1"/>
    <xf numFmtId="164" fontId="15" fillId="0" borderId="34" xfId="1" applyNumberFormat="1" applyFont="1" applyBorder="1"/>
    <xf numFmtId="164" fontId="15" fillId="0" borderId="16" xfId="1" applyNumberFormat="1" applyFont="1" applyBorder="1"/>
    <xf numFmtId="0" fontId="0" fillId="0" borderId="0" xfId="0" applyProtection="1"/>
    <xf numFmtId="0" fontId="2" fillId="0" borderId="0" xfId="0" applyFont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44" fontId="0" fillId="0" borderId="0" xfId="1" applyFont="1" applyFill="1" applyBorder="1"/>
    <xf numFmtId="164" fontId="0" fillId="0" borderId="0" xfId="0" applyNumberFormat="1" applyFill="1" applyBorder="1" applyAlignment="1"/>
    <xf numFmtId="0" fontId="19" fillId="0" borderId="38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17" fillId="0" borderId="0" xfId="0" applyFont="1" applyBorder="1" applyAlignment="1"/>
    <xf numFmtId="0" fontId="7" fillId="4" borderId="45" xfId="0" applyFont="1" applyFill="1" applyBorder="1" applyAlignment="1" applyProtection="1">
      <alignment horizontal="center"/>
      <protection locked="0"/>
    </xf>
    <xf numFmtId="0" fontId="20" fillId="0" borderId="0" xfId="0" applyFont="1"/>
    <xf numFmtId="0" fontId="16" fillId="0" borderId="0" xfId="0" applyFont="1"/>
    <xf numFmtId="0" fontId="16" fillId="0" borderId="0" xfId="0" applyFont="1" applyAlignment="1">
      <alignment horizontal="right"/>
    </xf>
    <xf numFmtId="0" fontId="16" fillId="0" borderId="0" xfId="0" applyFont="1" applyBorder="1"/>
    <xf numFmtId="0" fontId="16" fillId="0" borderId="0" xfId="0" applyFont="1" applyFill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6" fillId="0" borderId="0" xfId="0" applyFont="1"/>
    <xf numFmtId="0" fontId="16" fillId="0" borderId="0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7" fillId="4" borderId="19" xfId="0" applyFont="1" applyFill="1" applyBorder="1" applyAlignment="1" applyProtection="1">
      <alignment horizontal="center"/>
      <protection locked="0"/>
    </xf>
    <xf numFmtId="0" fontId="7" fillId="4" borderId="13" xfId="0" applyFont="1" applyFill="1" applyBorder="1" applyAlignment="1" applyProtection="1">
      <alignment horizontal="center"/>
      <protection locked="0"/>
    </xf>
    <xf numFmtId="0" fontId="7" fillId="4" borderId="44" xfId="0" applyFont="1" applyFill="1" applyBorder="1" applyAlignment="1" applyProtection="1">
      <alignment horizontal="center"/>
      <protection locked="0"/>
    </xf>
    <xf numFmtId="0" fontId="7" fillId="4" borderId="46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/>
    <xf numFmtId="0" fontId="6" fillId="0" borderId="0" xfId="0" applyFont="1" applyFill="1" applyBorder="1" applyAlignment="1" applyProtection="1">
      <alignment horizontal="center"/>
    </xf>
    <xf numFmtId="0" fontId="7" fillId="0" borderId="38" xfId="0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0" fontId="0" fillId="0" borderId="0" xfId="0" applyBorder="1" applyProtection="1"/>
    <xf numFmtId="44" fontId="0" fillId="0" borderId="0" xfId="1" applyFont="1" applyBorder="1" applyAlignment="1" applyProtection="1">
      <alignment horizontal="center"/>
    </xf>
    <xf numFmtId="0" fontId="13" fillId="0" borderId="0" xfId="0" applyFont="1" applyFill="1" applyBorder="1"/>
    <xf numFmtId="0" fontId="21" fillId="0" borderId="0" xfId="0" applyFont="1" applyAlignment="1"/>
    <xf numFmtId="0" fontId="15" fillId="0" borderId="0" xfId="0" applyFont="1" applyFill="1" applyBorder="1" applyAlignment="1" applyProtection="1"/>
    <xf numFmtId="0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5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7" xfId="0" applyBorder="1" applyAlignment="1" applyProtection="1">
      <alignment horizontal="left" vertical="center"/>
    </xf>
    <xf numFmtId="0" fontId="0" fillId="0" borderId="7" xfId="0" quotePrefix="1" applyBorder="1" applyProtection="1"/>
    <xf numFmtId="0" fontId="0" fillId="0" borderId="0" xfId="0" applyNumberFormat="1" applyFill="1"/>
    <xf numFmtId="0" fontId="0" fillId="0" borderId="0" xfId="0" applyFill="1"/>
    <xf numFmtId="0" fontId="0" fillId="0" borderId="0" xfId="0" applyFill="1" applyBorder="1" applyAlignment="1"/>
    <xf numFmtId="0" fontId="0" fillId="0" borderId="0" xfId="0" applyNumberFormat="1" applyFill="1" applyBorder="1" applyAlignment="1"/>
    <xf numFmtId="0" fontId="30" fillId="0" borderId="0" xfId="0" applyFont="1"/>
    <xf numFmtId="0" fontId="30" fillId="0" borderId="0" xfId="0" applyNumberFormat="1" applyFont="1"/>
    <xf numFmtId="0" fontId="7" fillId="0" borderId="0" xfId="0" applyNumberFormat="1" applyFont="1"/>
    <xf numFmtId="165" fontId="7" fillId="0" borderId="0" xfId="0" applyNumberFormat="1" applyFont="1"/>
    <xf numFmtId="0" fontId="13" fillId="0" borderId="0" xfId="0" applyNumberFormat="1" applyFont="1" applyFill="1"/>
    <xf numFmtId="0" fontId="13" fillId="0" borderId="0" xfId="0" applyFont="1" applyFill="1"/>
    <xf numFmtId="0" fontId="13" fillId="0" borderId="0" xfId="0" applyNumberFormat="1" applyFont="1"/>
    <xf numFmtId="0" fontId="13" fillId="0" borderId="0" xfId="0" applyFont="1"/>
    <xf numFmtId="0" fontId="13" fillId="0" borderId="56" xfId="0" applyFont="1" applyFill="1" applyBorder="1" applyProtection="1">
      <protection locked="0"/>
    </xf>
    <xf numFmtId="0" fontId="13" fillId="2" borderId="56" xfId="0" applyFont="1" applyFill="1" applyBorder="1" applyProtection="1">
      <protection locked="0"/>
    </xf>
    <xf numFmtId="0" fontId="13" fillId="3" borderId="56" xfId="0" applyFont="1" applyFill="1" applyBorder="1" applyProtection="1">
      <protection locked="0"/>
    </xf>
    <xf numFmtId="0" fontId="13" fillId="0" borderId="56" xfId="0" applyFont="1" applyBorder="1" applyProtection="1">
      <protection locked="0"/>
    </xf>
    <xf numFmtId="0" fontId="13" fillId="2" borderId="57" xfId="0" applyFont="1" applyFill="1" applyBorder="1" applyProtection="1">
      <protection locked="0"/>
    </xf>
    <xf numFmtId="0" fontId="13" fillId="0" borderId="57" xfId="0" applyFont="1" applyFill="1" applyBorder="1" applyProtection="1">
      <protection locked="0"/>
    </xf>
    <xf numFmtId="0" fontId="13" fillId="2" borderId="58" xfId="0" applyFont="1" applyFill="1" applyBorder="1" applyProtection="1">
      <protection locked="0"/>
    </xf>
    <xf numFmtId="0" fontId="13" fillId="3" borderId="58" xfId="0" applyFont="1" applyFill="1" applyBorder="1" applyProtection="1">
      <protection locked="0"/>
    </xf>
    <xf numFmtId="0" fontId="13" fillId="3" borderId="57" xfId="0" applyFont="1" applyFill="1" applyBorder="1" applyProtection="1">
      <protection locked="0"/>
    </xf>
    <xf numFmtId="0" fontId="0" fillId="0" borderId="0" xfId="0" applyFill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/>
    </xf>
    <xf numFmtId="0" fontId="20" fillId="0" borderId="0" xfId="0" applyFont="1" applyProtection="1"/>
    <xf numFmtId="0" fontId="12" fillId="0" borderId="0" xfId="0" applyFont="1" applyProtection="1"/>
    <xf numFmtId="0" fontId="12" fillId="0" borderId="0" xfId="0" applyFont="1" applyAlignment="1" applyProtection="1">
      <alignment horizontal="right"/>
    </xf>
    <xf numFmtId="0" fontId="0" fillId="0" borderId="0" xfId="0" applyNumberFormat="1" applyProtection="1"/>
    <xf numFmtId="0" fontId="12" fillId="0" borderId="0" xfId="0" applyFont="1" applyBorder="1" applyAlignment="1" applyProtection="1"/>
    <xf numFmtId="0" fontId="24" fillId="0" borderId="0" xfId="0" applyFont="1" applyBorder="1" applyAlignment="1" applyProtection="1"/>
    <xf numFmtId="0" fontId="3" fillId="0" borderId="7" xfId="0" applyFont="1" applyBorder="1" applyProtection="1"/>
    <xf numFmtId="0" fontId="0" fillId="0" borderId="0" xfId="0" applyNumberFormat="1" applyAlignment="1" applyProtection="1">
      <alignment horizontal="center" vertical="center"/>
    </xf>
    <xf numFmtId="0" fontId="0" fillId="0" borderId="7" xfId="0" applyBorder="1" applyProtection="1"/>
    <xf numFmtId="0" fontId="16" fillId="0" borderId="7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0" fillId="0" borderId="7" xfId="0" quotePrefix="1" applyBorder="1" applyAlignment="1" applyProtection="1">
      <alignment horizontal="left" vertical="center"/>
    </xf>
    <xf numFmtId="0" fontId="19" fillId="0" borderId="0" xfId="0" applyFont="1" applyBorder="1" applyAlignment="1" applyProtection="1"/>
    <xf numFmtId="0" fontId="0" fillId="0" borderId="8" xfId="0" applyBorder="1" applyProtection="1"/>
    <xf numFmtId="0" fontId="24" fillId="0" borderId="8" xfId="0" applyFont="1" applyBorder="1" applyAlignment="1" applyProtection="1"/>
    <xf numFmtId="0" fontId="24" fillId="0" borderId="8" xfId="0" applyFont="1" applyFill="1" applyBorder="1" applyAlignment="1" applyProtection="1"/>
    <xf numFmtId="0" fontId="0" fillId="0" borderId="8" xfId="0" applyFill="1" applyBorder="1" applyProtection="1"/>
    <xf numFmtId="0" fontId="0" fillId="0" borderId="0" xfId="0" applyFill="1" applyBorder="1" applyProtection="1"/>
    <xf numFmtId="0" fontId="24" fillId="0" borderId="0" xfId="0" applyFont="1" applyFill="1" applyBorder="1" applyAlignment="1" applyProtection="1"/>
    <xf numFmtId="0" fontId="15" fillId="0" borderId="0" xfId="0" applyFont="1" applyFill="1" applyBorder="1" applyProtection="1"/>
    <xf numFmtId="0" fontId="25" fillId="0" borderId="0" xfId="0" applyFont="1" applyProtection="1"/>
    <xf numFmtId="0" fontId="26" fillId="0" borderId="0" xfId="0" applyFont="1" applyFill="1" applyBorder="1" applyAlignment="1" applyProtection="1"/>
    <xf numFmtId="0" fontId="24" fillId="0" borderId="0" xfId="0" applyFont="1" applyFill="1" applyBorder="1" applyAlignment="1" applyProtection="1">
      <alignment horizontal="center"/>
    </xf>
    <xf numFmtId="0" fontId="27" fillId="0" borderId="0" xfId="0" applyFont="1" applyBorder="1" applyAlignment="1" applyProtection="1">
      <alignment horizontal="center"/>
    </xf>
    <xf numFmtId="0" fontId="19" fillId="0" borderId="0" xfId="0" applyFont="1" applyBorder="1" applyAlignment="1" applyProtection="1">
      <alignment vertical="distributed"/>
    </xf>
    <xf numFmtId="0" fontId="0" fillId="0" borderId="0" xfId="0" applyAlignment="1" applyProtection="1">
      <alignment vertical="distributed"/>
    </xf>
    <xf numFmtId="0" fontId="3" fillId="0" borderId="0" xfId="0" applyFont="1" applyAlignment="1" applyProtection="1">
      <alignment vertical="distributed"/>
    </xf>
    <xf numFmtId="0" fontId="13" fillId="3" borderId="23" xfId="0" applyFont="1" applyFill="1" applyBorder="1" applyAlignment="1" applyProtection="1">
      <alignment horizontal="center" vertical="distributed"/>
    </xf>
    <xf numFmtId="0" fontId="0" fillId="0" borderId="0" xfId="0" applyFill="1" applyBorder="1" applyAlignment="1" applyProtection="1">
      <alignment vertical="distributed"/>
    </xf>
    <xf numFmtId="0" fontId="24" fillId="0" borderId="0" xfId="0" applyFont="1" applyFill="1" applyBorder="1" applyAlignment="1" applyProtection="1">
      <alignment vertical="distributed"/>
    </xf>
    <xf numFmtId="0" fontId="24" fillId="0" borderId="0" xfId="0" applyFont="1" applyFill="1" applyBorder="1" applyAlignment="1" applyProtection="1">
      <alignment horizontal="center" vertical="distributed"/>
    </xf>
    <xf numFmtId="0" fontId="27" fillId="0" borderId="0" xfId="0" applyFont="1" applyBorder="1" applyAlignment="1" applyProtection="1">
      <alignment horizontal="center" vertical="distributed"/>
    </xf>
    <xf numFmtId="0" fontId="15" fillId="0" borderId="0" xfId="0" applyFont="1" applyFill="1" applyBorder="1" applyAlignment="1" applyProtection="1">
      <alignment vertical="distributed"/>
    </xf>
    <xf numFmtId="0" fontId="0" fillId="0" borderId="0" xfId="0" applyNumberFormat="1" applyAlignment="1" applyProtection="1">
      <alignment vertical="distributed"/>
    </xf>
    <xf numFmtId="0" fontId="13" fillId="0" borderId="18" xfId="0" applyFont="1" applyFill="1" applyBorder="1" applyAlignment="1" applyProtection="1">
      <alignment horizontal="left" vertical="center"/>
    </xf>
    <xf numFmtId="0" fontId="13" fillId="0" borderId="43" xfId="0" applyFont="1" applyFill="1" applyBorder="1" applyAlignment="1" applyProtection="1">
      <alignment horizontal="center" vertical="center"/>
    </xf>
    <xf numFmtId="0" fontId="13" fillId="3" borderId="43" xfId="0" applyFont="1" applyFill="1" applyBorder="1" applyAlignment="1" applyProtection="1">
      <alignment horizontal="center" vertical="center"/>
    </xf>
    <xf numFmtId="0" fontId="0" fillId="0" borderId="0" xfId="0" applyNumberFormat="1" applyFill="1" applyProtection="1"/>
    <xf numFmtId="0" fontId="0" fillId="0" borderId="0" xfId="0" applyFill="1" applyProtection="1"/>
    <xf numFmtId="0" fontId="13" fillId="3" borderId="19" xfId="0" applyFont="1" applyFill="1" applyBorder="1" applyAlignment="1" applyProtection="1">
      <alignment horizontal="left" vertical="center"/>
    </xf>
    <xf numFmtId="0" fontId="13" fillId="3" borderId="47" xfId="0" applyFont="1" applyFill="1" applyBorder="1" applyAlignment="1" applyProtection="1">
      <alignment horizontal="center" vertical="center"/>
    </xf>
    <xf numFmtId="0" fontId="13" fillId="0" borderId="47" xfId="0" applyFont="1" applyFill="1" applyBorder="1" applyAlignment="1" applyProtection="1">
      <alignment horizontal="center" vertical="center"/>
    </xf>
    <xf numFmtId="0" fontId="13" fillId="0" borderId="19" xfId="0" applyFont="1" applyBorder="1" applyAlignment="1" applyProtection="1">
      <alignment horizontal="left" vertical="center"/>
    </xf>
    <xf numFmtId="0" fontId="13" fillId="0" borderId="47" xfId="0" applyFont="1" applyBorder="1" applyAlignment="1" applyProtection="1">
      <alignment horizontal="center" vertical="center"/>
    </xf>
    <xf numFmtId="0" fontId="13" fillId="5" borderId="19" xfId="0" applyFont="1" applyFill="1" applyBorder="1" applyAlignment="1" applyProtection="1">
      <alignment horizontal="left" vertical="center"/>
    </xf>
    <xf numFmtId="0" fontId="13" fillId="3" borderId="20" xfId="0" applyFont="1" applyFill="1" applyBorder="1" applyAlignment="1" applyProtection="1">
      <alignment horizontal="left" vertical="center"/>
    </xf>
    <xf numFmtId="0" fontId="13" fillId="3" borderId="59" xfId="0" applyFont="1" applyFill="1" applyBorder="1" applyAlignment="1" applyProtection="1">
      <alignment horizontal="center" vertical="center"/>
    </xf>
    <xf numFmtId="0" fontId="13" fillId="5" borderId="47" xfId="0" applyFont="1" applyFill="1" applyBorder="1" applyAlignment="1" applyProtection="1">
      <alignment horizontal="center" vertical="center"/>
    </xf>
    <xf numFmtId="0" fontId="9" fillId="0" borderId="0" xfId="0" applyFont="1" applyFill="1" applyBorder="1" applyProtection="1"/>
    <xf numFmtId="0" fontId="13" fillId="3" borderId="21" xfId="0" applyFont="1" applyFill="1" applyBorder="1" applyAlignment="1" applyProtection="1">
      <alignment horizontal="left" vertical="center"/>
    </xf>
    <xf numFmtId="0" fontId="13" fillId="3" borderId="12" xfId="0" applyFont="1" applyFill="1" applyBorder="1" applyAlignment="1" applyProtection="1">
      <alignment horizontal="left" vertical="center"/>
    </xf>
    <xf numFmtId="0" fontId="13" fillId="3" borderId="47" xfId="0" applyFont="1" applyFill="1" applyBorder="1" applyAlignment="1" applyProtection="1">
      <alignment horizontal="left" vertical="center"/>
    </xf>
    <xf numFmtId="0" fontId="13" fillId="0" borderId="12" xfId="0" applyFont="1" applyFill="1" applyBorder="1" applyAlignment="1" applyProtection="1">
      <alignment vertical="center"/>
    </xf>
    <xf numFmtId="0" fontId="13" fillId="3" borderId="1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/>
    <xf numFmtId="0" fontId="0" fillId="0" borderId="0" xfId="0" applyNumberFormat="1" applyFill="1" applyBorder="1" applyAlignment="1" applyProtection="1"/>
    <xf numFmtId="0" fontId="9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right"/>
    </xf>
    <xf numFmtId="0" fontId="0" fillId="0" borderId="9" xfId="0" applyFill="1" applyBorder="1" applyProtection="1"/>
    <xf numFmtId="0" fontId="0" fillId="0" borderId="10" xfId="0" applyFill="1" applyBorder="1" applyProtection="1"/>
    <xf numFmtId="0" fontId="0" fillId="0" borderId="28" xfId="0" applyFill="1" applyBorder="1" applyProtection="1"/>
    <xf numFmtId="0" fontId="9" fillId="0" borderId="10" xfId="0" applyFont="1" applyFill="1" applyBorder="1" applyProtection="1"/>
    <xf numFmtId="0" fontId="0" fillId="0" borderId="50" xfId="0" applyFill="1" applyBorder="1" applyProtection="1"/>
    <xf numFmtId="0" fontId="0" fillId="0" borderId="54" xfId="0" applyFill="1" applyBorder="1" applyProtection="1"/>
    <xf numFmtId="0" fontId="0" fillId="0" borderId="50" xfId="0" applyBorder="1" applyProtection="1"/>
    <xf numFmtId="0" fontId="0" fillId="0" borderId="54" xfId="0" applyBorder="1" applyProtection="1"/>
    <xf numFmtId="0" fontId="11" fillId="0" borderId="0" xfId="0" applyFont="1" applyBorder="1" applyAlignment="1" applyProtection="1"/>
    <xf numFmtId="0" fontId="11" fillId="0" borderId="27" xfId="0" applyFont="1" applyBorder="1" applyAlignment="1" applyProtection="1"/>
    <xf numFmtId="0" fontId="11" fillId="0" borderId="15" xfId="0" applyFont="1" applyBorder="1" applyAlignment="1" applyProtection="1"/>
    <xf numFmtId="0" fontId="0" fillId="0" borderId="15" xfId="0" applyBorder="1" applyProtection="1"/>
    <xf numFmtId="0" fontId="0" fillId="0" borderId="29" xfId="0" applyBorder="1" applyProtection="1"/>
    <xf numFmtId="0" fontId="13" fillId="0" borderId="60" xfId="0" applyFont="1" applyFill="1" applyBorder="1" applyAlignment="1" applyProtection="1">
      <alignment horizontal="center" vertical="center"/>
      <protection locked="0"/>
    </xf>
    <xf numFmtId="0" fontId="13" fillId="3" borderId="61" xfId="0" applyFont="1" applyFill="1" applyBorder="1" applyAlignment="1" applyProtection="1">
      <alignment horizontal="center" vertical="center"/>
      <protection locked="0"/>
    </xf>
    <xf numFmtId="0" fontId="13" fillId="0" borderId="61" xfId="0" applyFont="1" applyBorder="1" applyAlignment="1" applyProtection="1">
      <alignment horizontal="center" vertical="center"/>
      <protection locked="0"/>
    </xf>
    <xf numFmtId="0" fontId="13" fillId="3" borderId="62" xfId="0" applyFont="1" applyFill="1" applyBorder="1" applyAlignment="1" applyProtection="1">
      <alignment horizontal="center" vertical="center"/>
      <protection locked="0"/>
    </xf>
    <xf numFmtId="0" fontId="13" fillId="3" borderId="60" xfId="0" applyFont="1" applyFill="1" applyBorder="1" applyAlignment="1" applyProtection="1">
      <alignment horizontal="center" vertical="center"/>
      <protection locked="0"/>
    </xf>
    <xf numFmtId="0" fontId="13" fillId="5" borderId="61" xfId="0" applyFont="1" applyFill="1" applyBorder="1" applyAlignment="1" applyProtection="1">
      <alignment horizontal="center" vertical="center"/>
      <protection locked="0"/>
    </xf>
    <xf numFmtId="0" fontId="13" fillId="0" borderId="6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</xf>
    <xf numFmtId="0" fontId="30" fillId="0" borderId="0" xfId="0" applyFont="1" applyProtection="1"/>
    <xf numFmtId="0" fontId="30" fillId="0" borderId="0" xfId="0" applyFont="1" applyAlignment="1" applyProtection="1">
      <alignment horizontal="center"/>
    </xf>
    <xf numFmtId="0" fontId="24" fillId="0" borderId="0" xfId="0" applyFont="1" applyBorder="1" applyAlignment="1" applyProtection="1">
      <alignment horizontal="center"/>
    </xf>
    <xf numFmtId="0" fontId="15" fillId="0" borderId="0" xfId="0" applyFont="1" applyProtection="1"/>
    <xf numFmtId="0" fontId="31" fillId="0" borderId="0" xfId="0" applyFont="1" applyAlignment="1" applyProtection="1">
      <alignment textRotation="90"/>
    </xf>
    <xf numFmtId="165" fontId="15" fillId="0" borderId="0" xfId="0" applyNumberFormat="1" applyFont="1" applyProtection="1"/>
    <xf numFmtId="165" fontId="7" fillId="2" borderId="31" xfId="0" applyNumberFormat="1" applyFont="1" applyFill="1" applyBorder="1" applyAlignment="1" applyProtection="1">
      <alignment horizontal="center"/>
    </xf>
    <xf numFmtId="165" fontId="7" fillId="0" borderId="31" xfId="0" applyNumberFormat="1" applyFont="1" applyBorder="1" applyAlignment="1" applyProtection="1">
      <alignment horizontal="center"/>
    </xf>
    <xf numFmtId="0" fontId="13" fillId="0" borderId="17" xfId="0" applyFont="1" applyFill="1" applyBorder="1" applyAlignment="1" applyProtection="1">
      <alignment horizontal="left" vertical="center"/>
    </xf>
    <xf numFmtId="0" fontId="13" fillId="0" borderId="21" xfId="0" applyFont="1" applyFill="1" applyBorder="1" applyAlignment="1" applyProtection="1">
      <alignment horizontal="left" vertical="center"/>
    </xf>
    <xf numFmtId="0" fontId="13" fillId="0" borderId="21" xfId="0" applyFont="1" applyFill="1" applyBorder="1" applyAlignment="1" applyProtection="1">
      <alignment horizontal="center" vertical="center"/>
    </xf>
    <xf numFmtId="0" fontId="13" fillId="3" borderId="55" xfId="0" applyFont="1" applyFill="1" applyBorder="1" applyAlignment="1" applyProtection="1">
      <alignment horizontal="left" vertical="center"/>
    </xf>
    <xf numFmtId="0" fontId="13" fillId="3" borderId="22" xfId="0" applyFont="1" applyFill="1" applyBorder="1" applyAlignment="1" applyProtection="1">
      <alignment horizontal="left" vertical="center"/>
    </xf>
    <xf numFmtId="0" fontId="13" fillId="3" borderId="22" xfId="0" applyFont="1" applyFill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left" vertical="center"/>
    </xf>
    <xf numFmtId="0" fontId="13" fillId="0" borderId="12" xfId="0" applyFont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0" borderId="19" xfId="0" applyFont="1" applyFill="1" applyBorder="1" applyAlignment="1" applyProtection="1">
      <alignment horizontal="left" vertical="center"/>
    </xf>
    <xf numFmtId="0" fontId="13" fillId="0" borderId="12" xfId="0" applyFont="1" applyFill="1" applyBorder="1" applyAlignment="1" applyProtection="1">
      <alignment horizontal="left" vertical="center"/>
    </xf>
    <xf numFmtId="0" fontId="13" fillId="0" borderId="12" xfId="0" applyFont="1" applyFill="1" applyBorder="1" applyAlignment="1" applyProtection="1">
      <alignment horizontal="center" vertical="center"/>
    </xf>
    <xf numFmtId="0" fontId="13" fillId="5" borderId="12" xfId="0" applyFont="1" applyFill="1" applyBorder="1" applyAlignment="1" applyProtection="1">
      <alignment horizontal="center" vertical="center"/>
    </xf>
    <xf numFmtId="0" fontId="13" fillId="3" borderId="18" xfId="0" applyFont="1" applyFill="1" applyBorder="1" applyAlignment="1" applyProtection="1">
      <alignment horizontal="left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3" fillId="3" borderId="6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center"/>
    </xf>
    <xf numFmtId="0" fontId="0" fillId="0" borderId="9" xfId="0" applyBorder="1"/>
    <xf numFmtId="0" fontId="0" fillId="0" borderId="10" xfId="0" applyBorder="1"/>
    <xf numFmtId="0" fontId="0" fillId="0" borderId="28" xfId="0" applyBorder="1"/>
    <xf numFmtId="0" fontId="0" fillId="0" borderId="50" xfId="0" applyBorder="1"/>
    <xf numFmtId="0" fontId="0" fillId="0" borderId="54" xfId="0" applyBorder="1"/>
    <xf numFmtId="0" fontId="0" fillId="0" borderId="27" xfId="0" applyBorder="1"/>
    <xf numFmtId="0" fontId="0" fillId="0" borderId="15" xfId="0" applyBorder="1"/>
    <xf numFmtId="0" fontId="0" fillId="0" borderId="29" xfId="0" applyBorder="1"/>
    <xf numFmtId="0" fontId="35" fillId="0" borderId="0" xfId="0" applyFont="1" applyAlignment="1">
      <alignment vertical="top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Protection="1"/>
    <xf numFmtId="44" fontId="2" fillId="0" borderId="0" xfId="1" applyFont="1" applyBorder="1" applyAlignment="1" applyProtection="1">
      <alignment horizontal="center"/>
    </xf>
    <xf numFmtId="0" fontId="19" fillId="0" borderId="0" xfId="0" applyFont="1" applyBorder="1"/>
    <xf numFmtId="0" fontId="37" fillId="0" borderId="0" xfId="0" applyFont="1"/>
    <xf numFmtId="0" fontId="0" fillId="0" borderId="0" xfId="0" applyFont="1" applyAlignment="1" applyProtection="1"/>
    <xf numFmtId="0" fontId="0" fillId="0" borderId="28" xfId="0" applyFill="1" applyBorder="1" applyAlignment="1" applyProtection="1">
      <alignment horizontal="center"/>
    </xf>
    <xf numFmtId="165" fontId="15" fillId="0" borderId="2" xfId="0" applyNumberFormat="1" applyFont="1" applyBorder="1" applyAlignment="1" applyProtection="1">
      <alignment horizontal="center"/>
    </xf>
    <xf numFmtId="165" fontId="7" fillId="2" borderId="30" xfId="0" applyNumberFormat="1" applyFont="1" applyFill="1" applyBorder="1" applyAlignment="1" applyProtection="1">
      <alignment horizontal="center"/>
    </xf>
    <xf numFmtId="165" fontId="7" fillId="2" borderId="32" xfId="0" applyNumberFormat="1" applyFont="1" applyFill="1" applyBorder="1" applyAlignment="1" applyProtection="1">
      <alignment horizontal="center"/>
    </xf>
    <xf numFmtId="0" fontId="13" fillId="2" borderId="64" xfId="0" applyFont="1" applyFill="1" applyBorder="1" applyProtection="1">
      <protection locked="0"/>
    </xf>
    <xf numFmtId="0" fontId="13" fillId="2" borderId="65" xfId="0" applyFont="1" applyFill="1" applyBorder="1" applyProtection="1">
      <protection locked="0"/>
    </xf>
    <xf numFmtId="0" fontId="13" fillId="2" borderId="66" xfId="0" applyFont="1" applyFill="1" applyBorder="1" applyProtection="1">
      <protection locked="0"/>
    </xf>
    <xf numFmtId="0" fontId="13" fillId="2" borderId="67" xfId="0" applyFont="1" applyFill="1" applyBorder="1" applyProtection="1">
      <protection locked="0"/>
    </xf>
    <xf numFmtId="0" fontId="13" fillId="2" borderId="68" xfId="0" applyFont="1" applyFill="1" applyBorder="1" applyProtection="1">
      <protection locked="0"/>
    </xf>
    <xf numFmtId="0" fontId="13" fillId="2" borderId="69" xfId="0" applyFont="1" applyFill="1" applyBorder="1" applyProtection="1">
      <protection locked="0"/>
    </xf>
    <xf numFmtId="0" fontId="13" fillId="2" borderId="70" xfId="0" applyFont="1" applyFill="1" applyBorder="1" applyProtection="1">
      <protection locked="0"/>
    </xf>
    <xf numFmtId="0" fontId="13" fillId="3" borderId="71" xfId="0" applyFont="1" applyFill="1" applyBorder="1" applyProtection="1">
      <protection locked="0"/>
    </xf>
    <xf numFmtId="0" fontId="13" fillId="2" borderId="71" xfId="0" applyFont="1" applyFill="1" applyBorder="1" applyProtection="1">
      <protection locked="0"/>
    </xf>
    <xf numFmtId="0" fontId="13" fillId="2" borderId="72" xfId="0" applyFont="1" applyFill="1" applyBorder="1" applyProtection="1">
      <protection locked="0"/>
    </xf>
    <xf numFmtId="0" fontId="7" fillId="4" borderId="55" xfId="0" applyFont="1" applyFill="1" applyBorder="1" applyAlignment="1" applyProtection="1">
      <alignment horizontal="center"/>
      <protection locked="0"/>
    </xf>
    <xf numFmtId="0" fontId="7" fillId="4" borderId="73" xfId="0" applyFont="1" applyFill="1" applyBorder="1" applyAlignment="1" applyProtection="1">
      <alignment horizontal="center"/>
      <protection locked="0"/>
    </xf>
    <xf numFmtId="0" fontId="7" fillId="4" borderId="74" xfId="0" applyFont="1" applyFill="1" applyBorder="1" applyAlignment="1" applyProtection="1">
      <alignment horizontal="center"/>
      <protection locked="0"/>
    </xf>
    <xf numFmtId="0" fontId="16" fillId="0" borderId="38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34" fillId="2" borderId="19" xfId="0" applyFont="1" applyFill="1" applyBorder="1" applyAlignment="1" applyProtection="1">
      <alignment horizontal="center"/>
    </xf>
    <xf numFmtId="0" fontId="34" fillId="2" borderId="25" xfId="0" applyFont="1" applyFill="1" applyBorder="1" applyAlignment="1" applyProtection="1">
      <alignment horizontal="center"/>
    </xf>
    <xf numFmtId="0" fontId="34" fillId="2" borderId="13" xfId="0" applyFont="1" applyFill="1" applyBorder="1" applyAlignment="1" applyProtection="1">
      <alignment horizontal="center"/>
    </xf>
    <xf numFmtId="0" fontId="7" fillId="5" borderId="47" xfId="0" applyFont="1" applyFill="1" applyBorder="1" applyAlignment="1" applyProtection="1">
      <alignment horizontal="center"/>
    </xf>
    <xf numFmtId="0" fontId="34" fillId="2" borderId="47" xfId="0" applyFont="1" applyFill="1" applyBorder="1" applyAlignment="1" applyProtection="1">
      <alignment horizontal="center"/>
    </xf>
    <xf numFmtId="0" fontId="7" fillId="5" borderId="48" xfId="0" applyFont="1" applyFill="1" applyBorder="1" applyAlignment="1" applyProtection="1">
      <alignment horizontal="center"/>
    </xf>
    <xf numFmtId="0" fontId="13" fillId="3" borderId="12" xfId="0" applyFont="1" applyFill="1" applyBorder="1" applyAlignment="1" applyProtection="1">
      <alignment horizontal="left" vertical="center"/>
    </xf>
    <xf numFmtId="0" fontId="13" fillId="3" borderId="75" xfId="0" applyFont="1" applyFill="1" applyBorder="1" applyAlignment="1" applyProtection="1">
      <alignment horizontal="center" vertical="center"/>
    </xf>
    <xf numFmtId="0" fontId="13" fillId="3" borderId="22" xfId="0" applyFont="1" applyFill="1" applyBorder="1" applyAlignment="1" applyProtection="1">
      <alignment horizontal="left" vertical="center"/>
    </xf>
    <xf numFmtId="0" fontId="0" fillId="4" borderId="5" xfId="0" applyFill="1" applyBorder="1" applyAlignment="1" applyProtection="1">
      <alignment horizontal="left"/>
      <protection locked="0"/>
    </xf>
    <xf numFmtId="0" fontId="0" fillId="4" borderId="6" xfId="0" applyFill="1" applyBorder="1" applyAlignment="1" applyProtection="1">
      <alignment horizontal="left"/>
      <protection locked="0"/>
    </xf>
    <xf numFmtId="0" fontId="6" fillId="0" borderId="19" xfId="0" applyFont="1" applyBorder="1" applyAlignment="1" applyProtection="1">
      <alignment horizontal="center"/>
    </xf>
    <xf numFmtId="0" fontId="6" fillId="0" borderId="25" xfId="0" applyFont="1" applyBorder="1" applyAlignment="1" applyProtection="1">
      <alignment horizontal="center"/>
    </xf>
    <xf numFmtId="0" fontId="22" fillId="0" borderId="15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0" fillId="4" borderId="50" xfId="0" applyFill="1" applyBorder="1" applyAlignment="1" applyProtection="1">
      <alignment horizontal="center"/>
      <protection locked="0"/>
    </xf>
    <xf numFmtId="0" fontId="0" fillId="4" borderId="0" xfId="0" applyFill="1" applyBorder="1" applyAlignment="1" applyProtection="1">
      <alignment horizontal="center"/>
      <protection locked="0"/>
    </xf>
    <xf numFmtId="0" fontId="0" fillId="4" borderId="54" xfId="0" applyFill="1" applyBorder="1" applyAlignment="1" applyProtection="1">
      <alignment horizontal="center"/>
      <protection locked="0"/>
    </xf>
    <xf numFmtId="0" fontId="0" fillId="4" borderId="27" xfId="0" applyFill="1" applyBorder="1" applyAlignment="1" applyProtection="1">
      <alignment horizontal="center"/>
      <protection locked="0"/>
    </xf>
    <xf numFmtId="0" fontId="0" fillId="4" borderId="15" xfId="0" applyFill="1" applyBorder="1" applyAlignment="1" applyProtection="1">
      <alignment horizontal="center"/>
      <protection locked="0"/>
    </xf>
    <xf numFmtId="0" fontId="0" fillId="4" borderId="29" xfId="0" applyFill="1" applyBorder="1" applyAlignment="1" applyProtection="1">
      <alignment horizontal="center"/>
      <protection locked="0"/>
    </xf>
    <xf numFmtId="0" fontId="16" fillId="0" borderId="22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164" fontId="0" fillId="3" borderId="2" xfId="0" applyNumberFormat="1" applyFill="1" applyBorder="1" applyAlignment="1"/>
    <xf numFmtId="164" fontId="0" fillId="3" borderId="3" xfId="0" applyNumberFormat="1" applyFill="1" applyBorder="1" applyAlignment="1"/>
    <xf numFmtId="164" fontId="0" fillId="3" borderId="4" xfId="0" applyNumberFormat="1" applyFill="1" applyBorder="1" applyAlignment="1"/>
    <xf numFmtId="0" fontId="11" fillId="0" borderId="27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4" fontId="0" fillId="0" borderId="37" xfId="1" applyFont="1" applyBorder="1" applyAlignment="1" applyProtection="1">
      <alignment horizontal="center"/>
    </xf>
    <xf numFmtId="44" fontId="0" fillId="0" borderId="34" xfId="1" applyFont="1" applyBorder="1" applyAlignment="1" applyProtection="1">
      <alignment horizontal="center"/>
    </xf>
    <xf numFmtId="44" fontId="0" fillId="0" borderId="16" xfId="1" applyFont="1" applyBorder="1" applyAlignment="1" applyProtection="1">
      <alignment horizontal="center"/>
    </xf>
    <xf numFmtId="14" fontId="0" fillId="4" borderId="0" xfId="0" applyNumberFormat="1" applyFill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/>
      <protection locked="0"/>
    </xf>
    <xf numFmtId="0" fontId="0" fillId="0" borderId="14" xfId="0" applyBorder="1" applyAlignment="1" applyProtection="1">
      <alignment horizontal="left"/>
    </xf>
    <xf numFmtId="0" fontId="0" fillId="0" borderId="26" xfId="0" applyBorder="1" applyAlignment="1" applyProtection="1">
      <alignment horizontal="left"/>
    </xf>
    <xf numFmtId="0" fontId="0" fillId="0" borderId="37" xfId="0" applyBorder="1" applyAlignment="1" applyProtection="1">
      <alignment horizontal="left"/>
    </xf>
    <xf numFmtId="0" fontId="15" fillId="0" borderId="50" xfId="0" applyFont="1" applyBorder="1" applyAlignment="1">
      <alignment horizontal="center" vertical="center" textRotation="90"/>
    </xf>
    <xf numFmtId="0" fontId="6" fillId="0" borderId="44" xfId="0" applyFont="1" applyBorder="1" applyAlignment="1" applyProtection="1">
      <alignment horizontal="center"/>
    </xf>
    <xf numFmtId="0" fontId="6" fillId="0" borderId="45" xfId="0" applyFont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/>
    </xf>
    <xf numFmtId="0" fontId="0" fillId="0" borderId="2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4" borderId="43" xfId="0" applyFill="1" applyBorder="1" applyAlignment="1" applyProtection="1">
      <alignment horizontal="center"/>
      <protection locked="0"/>
    </xf>
    <xf numFmtId="0" fontId="0" fillId="4" borderId="42" xfId="0" applyFill="1" applyBorder="1" applyAlignment="1" applyProtection="1">
      <alignment horizontal="center"/>
      <protection locked="0"/>
    </xf>
    <xf numFmtId="0" fontId="0" fillId="4" borderId="41" xfId="0" applyFill="1" applyBorder="1" applyAlignment="1" applyProtection="1">
      <alignment horizontal="center"/>
      <protection locked="0"/>
    </xf>
    <xf numFmtId="44" fontId="0" fillId="0" borderId="47" xfId="1" applyFont="1" applyFill="1" applyBorder="1" applyAlignment="1" applyProtection="1">
      <alignment horizontal="center"/>
    </xf>
    <xf numFmtId="44" fontId="0" fillId="0" borderId="6" xfId="1" applyFont="1" applyFill="1" applyBorder="1" applyAlignment="1" applyProtection="1">
      <alignment horizontal="center"/>
    </xf>
    <xf numFmtId="44" fontId="0" fillId="0" borderId="49" xfId="1" applyFont="1" applyFill="1" applyBorder="1" applyAlignment="1" applyProtection="1">
      <alignment horizontal="center"/>
    </xf>
    <xf numFmtId="0" fontId="23" fillId="0" borderId="0" xfId="0" applyFont="1" applyFill="1" applyBorder="1" applyAlignment="1">
      <alignment horizontal="center" vertical="center" textRotation="90"/>
    </xf>
    <xf numFmtId="0" fontId="9" fillId="0" borderId="0" xfId="0" applyFont="1" applyFill="1" applyBorder="1" applyAlignment="1" applyProtection="1">
      <alignment horizontal="center" textRotation="90"/>
    </xf>
    <xf numFmtId="0" fontId="33" fillId="2" borderId="19" xfId="0" applyFont="1" applyFill="1" applyBorder="1" applyAlignment="1" applyProtection="1">
      <alignment horizontal="center"/>
    </xf>
    <xf numFmtId="0" fontId="33" fillId="2" borderId="25" xfId="0" applyFont="1" applyFill="1" applyBorder="1" applyAlignment="1" applyProtection="1">
      <alignment horizontal="center"/>
    </xf>
    <xf numFmtId="0" fontId="21" fillId="0" borderId="0" xfId="0" applyFont="1" applyAlignment="1">
      <alignment horizontal="center"/>
    </xf>
    <xf numFmtId="0" fontId="21" fillId="0" borderId="54" xfId="0" applyFont="1" applyBorder="1" applyAlignment="1">
      <alignment horizontal="center"/>
    </xf>
    <xf numFmtId="14" fontId="27" fillId="0" borderId="0" xfId="0" applyNumberFormat="1" applyFont="1" applyFill="1" applyBorder="1" applyAlignment="1" applyProtection="1">
      <alignment horizontal="left"/>
    </xf>
    <xf numFmtId="0" fontId="11" fillId="0" borderId="27" xfId="0" applyFont="1" applyBorder="1" applyAlignment="1" applyProtection="1">
      <alignment horizontal="center"/>
    </xf>
    <xf numFmtId="0" fontId="11" fillId="0" borderId="15" xfId="0" applyFont="1" applyBorder="1" applyAlignment="1" applyProtection="1">
      <alignment horizontal="center"/>
    </xf>
    <xf numFmtId="0" fontId="11" fillId="0" borderId="29" xfId="0" applyFont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 textRotation="90" wrapText="1"/>
    </xf>
    <xf numFmtId="0" fontId="13" fillId="0" borderId="12" xfId="0" applyFont="1" applyFill="1" applyBorder="1" applyAlignment="1" applyProtection="1">
      <alignment horizontal="left" vertical="center"/>
    </xf>
    <xf numFmtId="0" fontId="13" fillId="0" borderId="6" xfId="0" applyFont="1" applyFill="1" applyBorder="1" applyAlignment="1" applyProtection="1">
      <alignment horizontal="left" vertical="center"/>
    </xf>
    <xf numFmtId="0" fontId="17" fillId="0" borderId="9" xfId="0" applyFont="1" applyBorder="1" applyAlignment="1" applyProtection="1">
      <alignment horizontal="center" vertical="center" textRotation="90"/>
    </xf>
    <xf numFmtId="0" fontId="17" fillId="0" borderId="50" xfId="0" applyFont="1" applyBorder="1" applyAlignment="1" applyProtection="1">
      <alignment horizontal="center" vertical="center" textRotation="90"/>
    </xf>
    <xf numFmtId="0" fontId="17" fillId="0" borderId="27" xfId="0" applyFont="1" applyBorder="1" applyAlignment="1" applyProtection="1">
      <alignment horizontal="center" vertical="center" textRotation="90"/>
    </xf>
    <xf numFmtId="0" fontId="17" fillId="0" borderId="23" xfId="0" applyFont="1" applyBorder="1" applyAlignment="1" applyProtection="1">
      <alignment horizontal="center" vertical="center" textRotation="90"/>
    </xf>
    <xf numFmtId="0" fontId="17" fillId="0" borderId="51" xfId="0" applyFont="1" applyBorder="1" applyAlignment="1" applyProtection="1">
      <alignment horizontal="center" vertical="center" textRotation="90"/>
    </xf>
    <xf numFmtId="0" fontId="17" fillId="0" borderId="52" xfId="0" applyFont="1" applyBorder="1" applyAlignment="1" applyProtection="1">
      <alignment horizontal="center" vertical="center" textRotation="90"/>
    </xf>
    <xf numFmtId="0" fontId="13" fillId="3" borderId="21" xfId="0" applyFont="1" applyFill="1" applyBorder="1" applyAlignment="1" applyProtection="1">
      <alignment horizontal="left" vertical="center"/>
    </xf>
    <xf numFmtId="0" fontId="13" fillId="3" borderId="42" xfId="0" applyFont="1" applyFill="1" applyBorder="1" applyAlignment="1" applyProtection="1">
      <alignment horizontal="left" vertical="center"/>
    </xf>
    <xf numFmtId="0" fontId="13" fillId="3" borderId="22" xfId="0" applyFont="1" applyFill="1" applyBorder="1" applyAlignment="1" applyProtection="1">
      <alignment horizontal="left" vertical="center"/>
    </xf>
    <xf numFmtId="0" fontId="13" fillId="3" borderId="5" xfId="0" applyFont="1" applyFill="1" applyBorder="1" applyAlignment="1" applyProtection="1">
      <alignment horizontal="left" vertical="center"/>
    </xf>
    <xf numFmtId="0" fontId="14" fillId="0" borderId="0" xfId="0" applyFont="1" applyAlignment="1" applyProtection="1">
      <alignment horizontal="center"/>
    </xf>
    <xf numFmtId="0" fontId="13" fillId="3" borderId="14" xfId="0" applyFont="1" applyFill="1" applyBorder="1" applyAlignment="1" applyProtection="1">
      <alignment horizontal="left" vertical="center"/>
    </xf>
    <xf numFmtId="0" fontId="13" fillId="3" borderId="26" xfId="0" applyFont="1" applyFill="1" applyBorder="1" applyAlignment="1" applyProtection="1">
      <alignment horizontal="left" vertical="center"/>
    </xf>
    <xf numFmtId="0" fontId="9" fillId="0" borderId="63" xfId="0" applyFont="1" applyFill="1" applyBorder="1" applyAlignment="1" applyProtection="1">
      <alignment horizontal="center" textRotation="90" wrapText="1"/>
    </xf>
    <xf numFmtId="0" fontId="29" fillId="0" borderId="0" xfId="0" applyFont="1" applyFill="1" applyAlignment="1" applyProtection="1">
      <alignment horizontal="center"/>
    </xf>
    <xf numFmtId="0" fontId="28" fillId="0" borderId="0" xfId="0" applyFont="1" applyFill="1" applyAlignment="1" applyProtection="1">
      <alignment horizontal="center"/>
    </xf>
    <xf numFmtId="0" fontId="0" fillId="0" borderId="5" xfId="0" applyFill="1" applyBorder="1" applyAlignment="1" applyProtection="1">
      <alignment horizontal="left" vertical="center"/>
    </xf>
    <xf numFmtId="0" fontId="0" fillId="0" borderId="8" xfId="0" applyFill="1" applyBorder="1" applyAlignment="1" applyProtection="1">
      <alignment horizontal="left" vertical="center"/>
    </xf>
    <xf numFmtId="0" fontId="9" fillId="0" borderId="54" xfId="0" applyFont="1" applyFill="1" applyBorder="1" applyAlignment="1" applyProtection="1">
      <alignment horizontal="center" textRotation="90" wrapText="1"/>
    </xf>
    <xf numFmtId="0" fontId="32" fillId="0" borderId="0" xfId="0" applyFont="1" applyFill="1" applyAlignment="1" applyProtection="1">
      <alignment horizontal="center"/>
    </xf>
    <xf numFmtId="0" fontId="20" fillId="0" borderId="15" xfId="0" applyFont="1" applyBorder="1" applyAlignment="1" applyProtection="1">
      <alignment horizontal="left" vertical="justify"/>
    </xf>
    <xf numFmtId="0" fontId="15" fillId="0" borderId="23" xfId="0" applyFont="1" applyBorder="1" applyAlignment="1" applyProtection="1">
      <alignment horizontal="center" vertical="center" textRotation="90"/>
    </xf>
    <xf numFmtId="0" fontId="15" fillId="0" borderId="51" xfId="0" applyFont="1" applyBorder="1" applyAlignment="1" applyProtection="1">
      <alignment horizontal="center" vertical="center" textRotation="90"/>
    </xf>
    <xf numFmtId="0" fontId="15" fillId="0" borderId="52" xfId="0" applyFont="1" applyBorder="1" applyAlignment="1" applyProtection="1">
      <alignment horizontal="center" vertical="center" textRotation="90"/>
    </xf>
    <xf numFmtId="0" fontId="13" fillId="3" borderId="12" xfId="0" applyFont="1" applyFill="1" applyBorder="1" applyAlignment="1" applyProtection="1">
      <alignment horizontal="left" vertical="center"/>
    </xf>
    <xf numFmtId="0" fontId="13" fillId="3" borderId="49" xfId="0" applyFont="1" applyFill="1" applyBorder="1" applyAlignment="1" applyProtection="1">
      <alignment horizontal="left" vertical="center"/>
    </xf>
    <xf numFmtId="0" fontId="13" fillId="5" borderId="12" xfId="0" applyFont="1" applyFill="1" applyBorder="1" applyAlignment="1" applyProtection="1">
      <alignment horizontal="left" vertical="center"/>
    </xf>
    <xf numFmtId="0" fontId="13" fillId="5" borderId="49" xfId="0" applyFont="1" applyFill="1" applyBorder="1" applyAlignment="1" applyProtection="1">
      <alignment horizontal="left" vertical="center"/>
    </xf>
    <xf numFmtId="0" fontId="13" fillId="3" borderId="53" xfId="0" applyFont="1" applyFill="1" applyBorder="1" applyAlignment="1" applyProtection="1">
      <alignment horizontal="left" vertical="center"/>
    </xf>
    <xf numFmtId="49" fontId="0" fillId="0" borderId="5" xfId="0" applyNumberFormat="1" applyFill="1" applyBorder="1" applyAlignment="1" applyProtection="1">
      <alignment horizontal="left" vertical="center"/>
    </xf>
    <xf numFmtId="0" fontId="13" fillId="0" borderId="49" xfId="0" applyFont="1" applyFill="1" applyBorder="1" applyAlignment="1" applyProtection="1">
      <alignment horizontal="left" vertical="center"/>
    </xf>
    <xf numFmtId="0" fontId="15" fillId="0" borderId="23" xfId="0" applyFont="1" applyFill="1" applyBorder="1" applyAlignment="1" applyProtection="1">
      <alignment horizontal="center" vertical="center" textRotation="90" wrapText="1"/>
    </xf>
    <xf numFmtId="0" fontId="15" fillId="0" borderId="51" xfId="0" applyFont="1" applyFill="1" applyBorder="1" applyAlignment="1" applyProtection="1">
      <alignment horizontal="center" vertical="center" textRotation="90" wrapText="1"/>
    </xf>
    <xf numFmtId="0" fontId="15" fillId="0" borderId="52" xfId="0" applyFont="1" applyFill="1" applyBorder="1" applyAlignment="1" applyProtection="1">
      <alignment horizontal="center" vertical="center" textRotation="90" wrapText="1"/>
    </xf>
    <xf numFmtId="0" fontId="15" fillId="0" borderId="23" xfId="0" applyFont="1" applyFill="1" applyBorder="1" applyAlignment="1" applyProtection="1">
      <alignment horizontal="center" vertical="center" textRotation="90"/>
    </xf>
    <xf numFmtId="0" fontId="15" fillId="0" borderId="51" xfId="0" applyFont="1" applyFill="1" applyBorder="1" applyAlignment="1" applyProtection="1">
      <alignment horizontal="center" vertical="center" textRotation="90"/>
    </xf>
    <xf numFmtId="0" fontId="17" fillId="0" borderId="0" xfId="0" applyFont="1" applyBorder="1" applyAlignment="1" applyProtection="1">
      <alignment horizontal="center" vertical="center" textRotation="90"/>
    </xf>
    <xf numFmtId="0" fontId="13" fillId="5" borderId="50" xfId="0" applyFont="1" applyFill="1" applyBorder="1" applyAlignment="1" applyProtection="1">
      <alignment vertical="center"/>
    </xf>
    <xf numFmtId="0" fontId="13" fillId="5" borderId="76" xfId="0" applyFont="1" applyFill="1" applyBorder="1" applyAlignment="1" applyProtection="1">
      <alignment vertical="center"/>
    </xf>
    <xf numFmtId="0" fontId="13" fillId="3" borderId="76" xfId="0" applyFont="1" applyFill="1" applyBorder="1" applyAlignment="1" applyProtection="1">
      <alignment horizontal="left" vertical="center"/>
    </xf>
    <xf numFmtId="0" fontId="0" fillId="0" borderId="3" xfId="0" applyFill="1" applyBorder="1" applyProtection="1"/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colors>
    <mruColors>
      <color rgb="FF008000"/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134970</xdr:colOff>
      <xdr:row>42</xdr:row>
      <xdr:rowOff>30822</xdr:rowOff>
    </xdr:from>
    <xdr:to>
      <xdr:col>12</xdr:col>
      <xdr:colOff>148082</xdr:colOff>
      <xdr:row>46</xdr:row>
      <xdr:rowOff>83576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4729" y="8386546"/>
          <a:ext cx="775112" cy="7854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33850</xdr:colOff>
      <xdr:row>54</xdr:row>
      <xdr:rowOff>22169</xdr:rowOff>
    </xdr:from>
    <xdr:to>
      <xdr:col>10</xdr:col>
      <xdr:colOff>35774</xdr:colOff>
      <xdr:row>56</xdr:row>
      <xdr:rowOff>110296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9272" y="8916138"/>
          <a:ext cx="478174" cy="46912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356511</xdr:colOff>
      <xdr:row>65</xdr:row>
      <xdr:rowOff>141233</xdr:rowOff>
    </xdr:from>
    <xdr:to>
      <xdr:col>8</xdr:col>
      <xdr:colOff>108403</xdr:colOff>
      <xdr:row>69</xdr:row>
      <xdr:rowOff>26955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5011" y="8894708"/>
          <a:ext cx="475793" cy="4857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Z50"/>
  <sheetViews>
    <sheetView showGridLines="0" showRowColHeaders="0" showRuler="0" topLeftCell="A4" zoomScale="130" zoomScaleNormal="130" zoomScalePageLayoutView="130" workbookViewId="0">
      <selection activeCell="B4" sqref="B4:M4"/>
    </sheetView>
  </sheetViews>
  <sheetFormatPr baseColWidth="10" defaultRowHeight="15" x14ac:dyDescent="0.25"/>
  <cols>
    <col min="1" max="1" width="10.140625" customWidth="1"/>
    <col min="2" max="2" width="7.42578125" customWidth="1"/>
    <col min="3" max="3" width="5" customWidth="1"/>
    <col min="4" max="6" width="2.7109375" customWidth="1"/>
    <col min="7" max="7" width="5" customWidth="1"/>
    <col min="8" max="10" width="2.7109375" customWidth="1"/>
    <col min="11" max="11" width="5.28515625" customWidth="1"/>
    <col min="12" max="14" width="2.7109375" customWidth="1"/>
    <col min="15" max="15" width="5.140625" customWidth="1"/>
    <col min="16" max="18" width="2.7109375" customWidth="1"/>
    <col min="19" max="19" width="5.28515625" customWidth="1"/>
    <col min="20" max="22" width="2.85546875" customWidth="1"/>
    <col min="23" max="23" width="1" style="1" customWidth="1"/>
    <col min="24" max="26" width="4.42578125" customWidth="1"/>
  </cols>
  <sheetData>
    <row r="1" spans="1:26" ht="28.5" x14ac:dyDescent="0.45">
      <c r="A1" s="20" t="s">
        <v>137</v>
      </c>
      <c r="Z1" s="21" t="s">
        <v>42</v>
      </c>
    </row>
    <row r="2" spans="1:26" s="1" customFormat="1" ht="39.75" customHeight="1" x14ac:dyDescent="0.4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26" x14ac:dyDescent="0.25">
      <c r="A3" s="4" t="s">
        <v>20</v>
      </c>
      <c r="O3" s="4" t="s">
        <v>134</v>
      </c>
      <c r="P3" s="8"/>
      <c r="Q3" s="8"/>
    </row>
    <row r="4" spans="1:26" ht="21" customHeight="1" x14ac:dyDescent="0.25">
      <c r="A4" s="5" t="s">
        <v>21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O4" s="7" t="s">
        <v>36</v>
      </c>
      <c r="P4" s="9"/>
      <c r="Q4" s="9"/>
      <c r="R4" s="9"/>
      <c r="W4"/>
    </row>
    <row r="5" spans="1:26" ht="21" customHeight="1" x14ac:dyDescent="0.25">
      <c r="A5" s="5" t="s">
        <v>22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O5" s="5" t="s">
        <v>37</v>
      </c>
      <c r="P5" s="9"/>
      <c r="Q5" s="9"/>
      <c r="R5" s="9"/>
      <c r="W5"/>
    </row>
    <row r="6" spans="1:26" ht="19.5" customHeight="1" x14ac:dyDescent="0.25">
      <c r="A6" s="5" t="s">
        <v>3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O6" s="5" t="s">
        <v>38</v>
      </c>
      <c r="P6" s="1"/>
      <c r="Q6" s="1"/>
      <c r="R6" s="1"/>
      <c r="W6"/>
      <c r="Z6" s="16"/>
    </row>
    <row r="7" spans="1:26" ht="19.5" customHeight="1" x14ac:dyDescent="0.25">
      <c r="A7" s="5" t="s">
        <v>6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O7" s="6" t="s">
        <v>39</v>
      </c>
      <c r="P7" s="2"/>
      <c r="Q7" s="2"/>
      <c r="R7" s="2"/>
      <c r="W7"/>
    </row>
    <row r="8" spans="1:26" ht="19.5" customHeight="1" x14ac:dyDescent="0.25">
      <c r="A8" s="5" t="s">
        <v>4</v>
      </c>
      <c r="B8" s="259"/>
      <c r="C8" s="259"/>
      <c r="D8" s="1"/>
      <c r="E8" s="259"/>
      <c r="F8" s="259"/>
      <c r="G8" s="259"/>
      <c r="H8" s="259"/>
      <c r="I8" s="1"/>
      <c r="J8" s="259"/>
      <c r="K8" s="259"/>
      <c r="L8" s="259"/>
      <c r="M8" s="259"/>
      <c r="O8" s="5" t="s">
        <v>40</v>
      </c>
      <c r="W8"/>
    </row>
    <row r="9" spans="1:26" ht="19.5" customHeight="1" x14ac:dyDescent="0.25">
      <c r="A9" s="5" t="s">
        <v>5</v>
      </c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O9" s="5"/>
      <c r="P9" s="10"/>
      <c r="Q9" s="10"/>
      <c r="R9" s="10"/>
      <c r="W9"/>
      <c r="Z9" s="16" t="s">
        <v>41</v>
      </c>
    </row>
    <row r="10" spans="1:26" ht="20.25" customHeight="1" thickBot="1" x14ac:dyDescent="0.3"/>
    <row r="11" spans="1:26" ht="15.75" thickBot="1" x14ac:dyDescent="0.3">
      <c r="A11" s="2" t="s">
        <v>0</v>
      </c>
      <c r="D11" s="32"/>
      <c r="E11" t="s">
        <v>133</v>
      </c>
      <c r="H11" s="32"/>
      <c r="I11" t="s">
        <v>1</v>
      </c>
      <c r="M11" s="32"/>
      <c r="N11" t="s">
        <v>2</v>
      </c>
      <c r="R11" s="32"/>
      <c r="S11" t="s">
        <v>19</v>
      </c>
    </row>
    <row r="12" spans="1:26" ht="15.75" thickBot="1" x14ac:dyDescent="0.3">
      <c r="A12" s="2" t="s">
        <v>141</v>
      </c>
      <c r="B12" s="2"/>
      <c r="D12" s="32"/>
      <c r="E12" t="s">
        <v>142</v>
      </c>
      <c r="I12" s="1"/>
      <c r="J12" s="1"/>
      <c r="M12" s="32"/>
      <c r="N12" t="s">
        <v>143</v>
      </c>
    </row>
    <row r="13" spans="1:26" x14ac:dyDescent="0.25">
      <c r="A13" s="227" t="s">
        <v>144</v>
      </c>
      <c r="B13" s="2"/>
      <c r="F13" s="228"/>
      <c r="G13" s="42"/>
      <c r="H13" s="1"/>
      <c r="J13" s="42"/>
      <c r="L13" s="1"/>
      <c r="M13" s="1"/>
      <c r="N13" s="1"/>
      <c r="X13" s="265" t="s">
        <v>28</v>
      </c>
      <c r="Y13" s="266"/>
      <c r="Z13" s="267"/>
    </row>
    <row r="14" spans="1:26" ht="15.75" thickBot="1" x14ac:dyDescent="0.3">
      <c r="A14" s="2"/>
      <c r="X14" s="275" t="s">
        <v>43</v>
      </c>
      <c r="Y14" s="276"/>
      <c r="Z14" s="277"/>
    </row>
    <row r="15" spans="1:26" ht="15.75" thickBot="1" x14ac:dyDescent="0.3">
      <c r="A15" s="262" t="s">
        <v>48</v>
      </c>
      <c r="B15" s="262"/>
      <c r="C15" s="263"/>
      <c r="D15" s="246">
        <v>30</v>
      </c>
      <c r="E15" s="247">
        <v>50</v>
      </c>
      <c r="F15" s="248">
        <v>70</v>
      </c>
      <c r="G15" s="72" t="s">
        <v>49</v>
      </c>
      <c r="H15" s="60"/>
      <c r="I15" s="60"/>
      <c r="J15" s="60"/>
      <c r="K15" s="66"/>
      <c r="L15" s="60"/>
      <c r="M15" s="60"/>
      <c r="N15" s="60"/>
      <c r="O15" s="66"/>
      <c r="P15" s="60"/>
      <c r="Q15" s="60"/>
      <c r="R15" s="60"/>
      <c r="S15" s="66"/>
      <c r="T15" s="60"/>
      <c r="U15" s="60"/>
      <c r="V15" s="60"/>
      <c r="W15" s="26"/>
      <c r="X15" s="48">
        <v>30</v>
      </c>
      <c r="Y15" s="49">
        <v>50</v>
      </c>
      <c r="Z15" s="50">
        <v>70</v>
      </c>
    </row>
    <row r="16" spans="1:26" s="14" customFormat="1" ht="12" customHeight="1" thickBot="1" x14ac:dyDescent="0.25">
      <c r="A16" s="260" t="s">
        <v>7</v>
      </c>
      <c r="B16" s="261"/>
      <c r="C16" s="252">
        <v>3</v>
      </c>
      <c r="D16" s="243"/>
      <c r="E16" s="244"/>
      <c r="F16" s="245"/>
      <c r="G16" s="61"/>
      <c r="H16" s="306" t="s">
        <v>51</v>
      </c>
      <c r="I16" s="307" t="s">
        <v>50</v>
      </c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23"/>
      <c r="X16" s="29">
        <f t="shared" ref="X16:X27" si="0">COUNTA(D16)</f>
        <v>0</v>
      </c>
      <c r="Y16" s="29">
        <f t="shared" ref="Y16:Z27" si="1">COUNTA(E16)</f>
        <v>0</v>
      </c>
      <c r="Z16" s="30">
        <f t="shared" si="1"/>
        <v>0</v>
      </c>
    </row>
    <row r="17" spans="1:26" s="14" customFormat="1" ht="12.75" customHeight="1" thickBot="1" x14ac:dyDescent="0.25">
      <c r="A17" s="260" t="s">
        <v>136</v>
      </c>
      <c r="B17" s="261"/>
      <c r="C17" s="252">
        <v>7</v>
      </c>
      <c r="D17" s="62"/>
      <c r="E17" s="37"/>
      <c r="F17" s="63"/>
      <c r="G17" s="293" t="s">
        <v>27</v>
      </c>
      <c r="H17" s="306"/>
      <c r="I17" s="307"/>
      <c r="P17" s="61"/>
      <c r="Q17" s="61"/>
      <c r="R17" s="61"/>
      <c r="S17" s="61"/>
      <c r="T17" s="61"/>
      <c r="U17" s="61"/>
      <c r="V17" s="61"/>
      <c r="W17" s="23"/>
      <c r="X17" s="29">
        <f t="shared" si="0"/>
        <v>0</v>
      </c>
      <c r="Y17" s="29">
        <f t="shared" si="1"/>
        <v>0</v>
      </c>
      <c r="Z17" s="30">
        <f t="shared" si="1"/>
        <v>0</v>
      </c>
    </row>
    <row r="18" spans="1:26" s="14" customFormat="1" ht="13.5" customHeight="1" thickBot="1" x14ac:dyDescent="0.25">
      <c r="A18" s="260" t="s">
        <v>8</v>
      </c>
      <c r="B18" s="261"/>
      <c r="C18" s="252">
        <v>5</v>
      </c>
      <c r="D18" s="62"/>
      <c r="E18" s="37"/>
      <c r="F18" s="63"/>
      <c r="G18" s="293"/>
      <c r="H18" s="306"/>
      <c r="I18" s="307"/>
      <c r="J18" s="310" t="s">
        <v>52</v>
      </c>
      <c r="K18" s="310"/>
      <c r="L18" s="310"/>
      <c r="M18" s="310"/>
      <c r="N18" s="310"/>
      <c r="O18" s="310"/>
      <c r="P18" s="310"/>
      <c r="Q18" s="310"/>
      <c r="R18" s="310"/>
      <c r="S18" s="310"/>
      <c r="T18" s="310"/>
      <c r="U18" s="310"/>
      <c r="V18" s="310"/>
      <c r="W18" s="311"/>
      <c r="X18" s="29">
        <f t="shared" si="0"/>
        <v>0</v>
      </c>
      <c r="Y18" s="29">
        <f t="shared" si="1"/>
        <v>0</v>
      </c>
      <c r="Z18" s="30">
        <f t="shared" si="1"/>
        <v>0</v>
      </c>
    </row>
    <row r="19" spans="1:26" s="14" customFormat="1" ht="13.5" customHeight="1" thickBot="1" x14ac:dyDescent="0.25">
      <c r="A19" s="260" t="s">
        <v>9</v>
      </c>
      <c r="B19" s="261"/>
      <c r="C19" s="252">
        <v>9</v>
      </c>
      <c r="D19" s="62"/>
      <c r="E19" s="37"/>
      <c r="F19" s="63"/>
      <c r="G19" s="293"/>
      <c r="H19" s="306"/>
      <c r="I19" s="307"/>
      <c r="J19" s="310" t="s">
        <v>53</v>
      </c>
      <c r="K19" s="310"/>
      <c r="L19" s="310"/>
      <c r="M19" s="310"/>
      <c r="N19" s="310"/>
      <c r="O19" s="310"/>
      <c r="P19" s="310"/>
      <c r="Q19" s="310"/>
      <c r="R19" s="310"/>
      <c r="S19" s="310"/>
      <c r="T19" s="310"/>
      <c r="U19" s="310"/>
      <c r="V19" s="310"/>
      <c r="W19" s="311"/>
      <c r="X19" s="29">
        <f t="shared" si="0"/>
        <v>0</v>
      </c>
      <c r="Y19" s="29">
        <f t="shared" si="1"/>
        <v>0</v>
      </c>
      <c r="Z19" s="30">
        <f t="shared" si="1"/>
        <v>0</v>
      </c>
    </row>
    <row r="20" spans="1:26" s="14" customFormat="1" ht="12.75" thickBot="1" x14ac:dyDescent="0.25">
      <c r="A20" s="260" t="s">
        <v>10</v>
      </c>
      <c r="B20" s="261"/>
      <c r="C20" s="252">
        <v>6</v>
      </c>
      <c r="D20" s="62"/>
      <c r="E20" s="37"/>
      <c r="F20" s="63"/>
      <c r="G20" s="293"/>
      <c r="H20" s="306"/>
      <c r="I20" s="307"/>
      <c r="J20" s="61"/>
      <c r="W20" s="23"/>
      <c r="X20" s="29">
        <f t="shared" si="0"/>
        <v>0</v>
      </c>
      <c r="Y20" s="29">
        <f t="shared" si="1"/>
        <v>0</v>
      </c>
      <c r="Z20" s="30">
        <f t="shared" si="1"/>
        <v>0</v>
      </c>
    </row>
    <row r="21" spans="1:26" s="14" customFormat="1" ht="13.5" customHeight="1" thickBot="1" x14ac:dyDescent="0.25">
      <c r="A21" s="260" t="s">
        <v>11</v>
      </c>
      <c r="B21" s="261"/>
      <c r="C21" s="252">
        <v>5</v>
      </c>
      <c r="D21" s="62"/>
      <c r="E21" s="37"/>
      <c r="F21" s="63"/>
      <c r="G21" s="293"/>
      <c r="H21" s="306"/>
      <c r="I21" s="307"/>
      <c r="J21" s="61"/>
      <c r="K21" s="264" t="s">
        <v>57</v>
      </c>
      <c r="L21" s="264"/>
      <c r="M21" s="264"/>
      <c r="N21" s="264"/>
      <c r="O21" s="264"/>
      <c r="P21" s="264"/>
      <c r="Q21" s="264"/>
      <c r="R21" s="264"/>
      <c r="S21" s="264"/>
      <c r="T21" s="264"/>
      <c r="U21" s="264"/>
      <c r="V21" s="264"/>
      <c r="W21" s="23"/>
      <c r="X21" s="29">
        <f t="shared" si="0"/>
        <v>0</v>
      </c>
      <c r="Y21" s="29">
        <f t="shared" si="1"/>
        <v>0</v>
      </c>
      <c r="Z21" s="30">
        <f t="shared" si="1"/>
        <v>0</v>
      </c>
    </row>
    <row r="22" spans="1:26" s="14" customFormat="1" ht="12.75" customHeight="1" thickBot="1" x14ac:dyDescent="0.25">
      <c r="A22" s="260" t="s">
        <v>12</v>
      </c>
      <c r="B22" s="261"/>
      <c r="C22" s="252">
        <v>2</v>
      </c>
      <c r="D22" s="62"/>
      <c r="E22" s="37"/>
      <c r="F22" s="63"/>
      <c r="G22" s="293"/>
      <c r="H22" s="306"/>
      <c r="I22" s="307"/>
      <c r="J22" s="74" t="s">
        <v>55</v>
      </c>
      <c r="L22" s="74"/>
      <c r="M22" s="74"/>
      <c r="N22" s="74"/>
      <c r="O22" s="74"/>
      <c r="P22" s="74"/>
      <c r="Q22" s="74"/>
      <c r="R22" s="74"/>
      <c r="S22" s="74"/>
      <c r="T22" s="74"/>
      <c r="V22" s="74" t="s">
        <v>54</v>
      </c>
      <c r="W22" s="23"/>
      <c r="X22" s="29">
        <f t="shared" si="0"/>
        <v>0</v>
      </c>
      <c r="Y22" s="29">
        <f t="shared" si="1"/>
        <v>0</v>
      </c>
      <c r="Z22" s="30">
        <f t="shared" si="1"/>
        <v>0</v>
      </c>
    </row>
    <row r="23" spans="1:26" s="14" customFormat="1" ht="12.75" thickBot="1" x14ac:dyDescent="0.25">
      <c r="A23" s="260" t="s">
        <v>13</v>
      </c>
      <c r="B23" s="261"/>
      <c r="C23" s="252">
        <v>7</v>
      </c>
      <c r="D23" s="62"/>
      <c r="E23" s="37"/>
      <c r="F23" s="63"/>
      <c r="G23" s="293"/>
      <c r="H23" s="306"/>
      <c r="I23" s="307"/>
      <c r="J23" s="74" t="s">
        <v>56</v>
      </c>
      <c r="W23" s="23"/>
      <c r="X23" s="29">
        <f t="shared" si="0"/>
        <v>0</v>
      </c>
      <c r="Y23" s="29">
        <f t="shared" si="1"/>
        <v>0</v>
      </c>
      <c r="Z23" s="30">
        <f t="shared" si="1"/>
        <v>0</v>
      </c>
    </row>
    <row r="24" spans="1:26" s="14" customFormat="1" ht="12.75" thickBot="1" x14ac:dyDescent="0.25">
      <c r="A24" s="260" t="s">
        <v>14</v>
      </c>
      <c r="B24" s="261"/>
      <c r="C24" s="252">
        <v>4</v>
      </c>
      <c r="D24" s="62"/>
      <c r="E24" s="37"/>
      <c r="F24" s="63"/>
      <c r="G24" s="293"/>
      <c r="H24" s="306"/>
      <c r="I24" s="307"/>
      <c r="J24" s="61"/>
      <c r="K24" s="296" t="s">
        <v>58</v>
      </c>
      <c r="L24" s="296"/>
      <c r="M24" s="296"/>
      <c r="N24" s="296"/>
      <c r="O24" s="296"/>
      <c r="P24" s="296"/>
      <c r="Q24" s="296"/>
      <c r="R24" s="296"/>
      <c r="S24" s="296"/>
      <c r="T24" s="296"/>
      <c r="U24" s="296"/>
      <c r="V24" s="296"/>
      <c r="W24" s="23"/>
      <c r="X24" s="29">
        <f t="shared" si="0"/>
        <v>0</v>
      </c>
      <c r="Y24" s="29">
        <f t="shared" si="1"/>
        <v>0</v>
      </c>
      <c r="Z24" s="30">
        <f t="shared" si="1"/>
        <v>0</v>
      </c>
    </row>
    <row r="25" spans="1:26" s="14" customFormat="1" ht="12.75" thickBot="1" x14ac:dyDescent="0.25">
      <c r="A25" s="308" t="s">
        <v>15</v>
      </c>
      <c r="B25" s="309"/>
      <c r="C25" s="253">
        <v>2</v>
      </c>
      <c r="D25" s="249"/>
      <c r="E25" s="250"/>
      <c r="F25" s="251"/>
      <c r="G25" s="293"/>
      <c r="H25" s="306"/>
      <c r="I25" s="307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23"/>
      <c r="X25" s="29">
        <f t="shared" si="0"/>
        <v>0</v>
      </c>
      <c r="Y25" s="29">
        <f t="shared" si="1"/>
        <v>0</v>
      </c>
      <c r="Z25" s="30">
        <f t="shared" si="1"/>
        <v>0</v>
      </c>
    </row>
    <row r="26" spans="1:26" s="14" customFormat="1" ht="12.75" thickBot="1" x14ac:dyDescent="0.25">
      <c r="A26" s="260" t="s">
        <v>16</v>
      </c>
      <c r="B26" s="261"/>
      <c r="C26" s="252">
        <v>6</v>
      </c>
      <c r="D26" s="62"/>
      <c r="E26" s="37"/>
      <c r="F26" s="63"/>
      <c r="G26" s="61"/>
      <c r="H26" s="306"/>
      <c r="I26" s="307"/>
      <c r="J26" s="61"/>
      <c r="K26" s="67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23"/>
      <c r="X26" s="29">
        <f t="shared" si="0"/>
        <v>0</v>
      </c>
      <c r="Y26" s="29">
        <f t="shared" si="1"/>
        <v>0</v>
      </c>
      <c r="Z26" s="30">
        <f t="shared" si="1"/>
        <v>0</v>
      </c>
    </row>
    <row r="27" spans="1:26" s="14" customFormat="1" ht="12" customHeight="1" thickBot="1" x14ac:dyDescent="0.25">
      <c r="A27" s="294" t="s">
        <v>145</v>
      </c>
      <c r="B27" s="295"/>
      <c r="C27" s="254">
        <v>3</v>
      </c>
      <c r="D27" s="64"/>
      <c r="E27" s="52"/>
      <c r="F27" s="65"/>
      <c r="G27" s="53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23"/>
      <c r="X27" s="68">
        <f t="shared" si="0"/>
        <v>0</v>
      </c>
      <c r="Y27" s="68">
        <f t="shared" si="1"/>
        <v>0</v>
      </c>
      <c r="Z27" s="69">
        <f t="shared" si="1"/>
        <v>0</v>
      </c>
    </row>
    <row r="28" spans="1:26" s="14" customFormat="1" ht="17.25" customHeight="1" x14ac:dyDescent="0.2">
      <c r="A28" s="106"/>
      <c r="B28" s="106"/>
      <c r="C28" s="61"/>
      <c r="D28" s="61"/>
      <c r="E28" s="61"/>
      <c r="F28" s="61"/>
      <c r="G28" s="107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31"/>
      <c r="X28" s="31"/>
      <c r="Y28" s="31"/>
      <c r="Z28" s="31"/>
    </row>
    <row r="29" spans="1:26" s="14" customFormat="1" ht="12" customHeight="1" thickBot="1" x14ac:dyDescent="0.25">
      <c r="A29" s="15" t="s">
        <v>138</v>
      </c>
      <c r="B29" s="18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31"/>
      <c r="Y29" s="31"/>
      <c r="Z29" s="31"/>
    </row>
    <row r="30" spans="1:26" x14ac:dyDescent="0.25">
      <c r="A30" s="297" t="s">
        <v>29</v>
      </c>
      <c r="B30" s="298"/>
      <c r="C30" s="298"/>
      <c r="D30" s="298"/>
      <c r="E30" s="299"/>
      <c r="F30" s="300">
        <v>6</v>
      </c>
      <c r="G30" s="301"/>
      <c r="H30" s="301"/>
      <c r="I30" s="302"/>
      <c r="N30" s="3"/>
      <c r="V30" s="22" t="s">
        <v>34</v>
      </c>
      <c r="X30" s="28">
        <f>SUM(X16:X27)</f>
        <v>0</v>
      </c>
      <c r="Y30" s="27">
        <f>SUM(Y16:Y27)</f>
        <v>0</v>
      </c>
      <c r="Z30" s="19">
        <f>SUM(Z16:Z27)</f>
        <v>0</v>
      </c>
    </row>
    <row r="31" spans="1:26" ht="15.75" thickBot="1" x14ac:dyDescent="0.3">
      <c r="A31" s="33" t="s">
        <v>30</v>
      </c>
      <c r="B31" s="34">
        <f>F30-1</f>
        <v>5</v>
      </c>
      <c r="C31" s="35" t="s">
        <v>31</v>
      </c>
      <c r="D31" s="35"/>
      <c r="E31" s="36"/>
      <c r="F31" s="303">
        <f>ROUNDDOWN(X32/F30,0)</f>
        <v>0</v>
      </c>
      <c r="G31" s="304"/>
      <c r="H31" s="304"/>
      <c r="I31" s="305"/>
      <c r="K31" s="44"/>
      <c r="L31" s="44"/>
      <c r="M31" s="44"/>
      <c r="N31" s="44"/>
      <c r="V31" s="43" t="s">
        <v>35</v>
      </c>
      <c r="X31" s="39">
        <v>30</v>
      </c>
      <c r="Y31" s="40">
        <v>50</v>
      </c>
      <c r="Z31" s="41">
        <v>70</v>
      </c>
    </row>
    <row r="32" spans="1:26" ht="15.75" thickBot="1" x14ac:dyDescent="0.3">
      <c r="A32" s="290" t="s">
        <v>32</v>
      </c>
      <c r="B32" s="291"/>
      <c r="C32" s="291"/>
      <c r="D32" s="291"/>
      <c r="E32" s="292"/>
      <c r="F32" s="285">
        <f>X32-(F31*B31)</f>
        <v>0</v>
      </c>
      <c r="G32" s="286"/>
      <c r="H32" s="286"/>
      <c r="I32" s="287"/>
      <c r="J32" s="11"/>
      <c r="K32" s="45"/>
      <c r="L32" s="45"/>
      <c r="M32" s="44"/>
      <c r="N32" s="46"/>
      <c r="V32" s="17" t="s">
        <v>17</v>
      </c>
      <c r="X32" s="278">
        <f>(X30*X31)+(Y30*Y31)+(Z30*Z31)</f>
        <v>0</v>
      </c>
      <c r="Y32" s="279"/>
      <c r="Z32" s="280"/>
    </row>
    <row r="33" spans="1:26" x14ac:dyDescent="0.25">
      <c r="A33" s="222" t="s">
        <v>33</v>
      </c>
      <c r="B33" s="223"/>
      <c r="C33" s="224"/>
      <c r="D33" s="224"/>
      <c r="E33" s="224"/>
      <c r="F33" s="225"/>
      <c r="G33" s="225"/>
      <c r="H33" s="71"/>
      <c r="I33" s="71"/>
      <c r="J33" s="11"/>
      <c r="K33" s="45"/>
      <c r="L33" s="45"/>
      <c r="M33" s="44"/>
      <c r="N33" s="46"/>
      <c r="O33" s="1"/>
      <c r="P33" s="1"/>
      <c r="Q33" s="1"/>
      <c r="R33" s="1"/>
      <c r="S33" s="1"/>
      <c r="V33" s="17"/>
      <c r="X33" s="47"/>
      <c r="Y33" s="47"/>
      <c r="Z33" s="47"/>
    </row>
    <row r="34" spans="1:26" ht="15.75" x14ac:dyDescent="0.25">
      <c r="I34" s="51" t="s">
        <v>44</v>
      </c>
      <c r="L34" s="51"/>
      <c r="M34" s="51"/>
      <c r="N34" s="51"/>
      <c r="O34" s="51"/>
      <c r="P34" s="51"/>
      <c r="Q34" s="51"/>
      <c r="R34" s="51"/>
      <c r="S34" s="51"/>
    </row>
    <row r="35" spans="1:26" s="54" customFormat="1" ht="9" customHeight="1" x14ac:dyDescent="0.2">
      <c r="B35" s="73"/>
      <c r="C35" s="73"/>
      <c r="D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</row>
    <row r="36" spans="1:26" s="54" customFormat="1" ht="9.75" customHeight="1" x14ac:dyDescent="0.2">
      <c r="A36" s="14" t="s">
        <v>45</v>
      </c>
      <c r="J36" s="55"/>
      <c r="K36" s="56"/>
      <c r="L36" s="56"/>
      <c r="M36" s="57"/>
      <c r="N36" s="56"/>
      <c r="W36" s="56"/>
    </row>
    <row r="37" spans="1:26" s="54" customFormat="1" ht="12.75" x14ac:dyDescent="0.2">
      <c r="A37" s="59" t="s">
        <v>46</v>
      </c>
      <c r="J37" s="55"/>
      <c r="K37" s="56"/>
      <c r="L37" s="56"/>
      <c r="M37" s="57"/>
      <c r="N37" s="56"/>
      <c r="W37" s="56"/>
    </row>
    <row r="38" spans="1:26" s="54" customFormat="1" ht="12.75" x14ac:dyDescent="0.2">
      <c r="A38" s="14" t="s">
        <v>47</v>
      </c>
      <c r="B38" s="58"/>
      <c r="C38" s="58"/>
      <c r="D38" s="58"/>
      <c r="E38" s="58"/>
      <c r="F38" s="58"/>
      <c r="G38" s="58"/>
      <c r="H38" s="58"/>
      <c r="I38" s="58"/>
      <c r="J38" s="55"/>
      <c r="K38" s="56"/>
      <c r="L38" s="56"/>
      <c r="M38" s="57"/>
      <c r="N38" s="56"/>
      <c r="W38" s="56"/>
    </row>
    <row r="39" spans="1:26" s="54" customFormat="1" x14ac:dyDescent="0.25">
      <c r="A39" s="226" t="s">
        <v>147</v>
      </c>
      <c r="B39" s="26"/>
      <c r="C39" s="11"/>
      <c r="D39" s="11"/>
      <c r="E39" s="22"/>
      <c r="F39"/>
      <c r="G39"/>
      <c r="H39"/>
      <c r="I39" s="16"/>
      <c r="J39" s="16"/>
      <c r="K39" s="1"/>
      <c r="L39" s="1"/>
      <c r="M39" s="11"/>
      <c r="N39" s="1"/>
      <c r="O39"/>
      <c r="P39"/>
      <c r="Q39"/>
      <c r="R39"/>
      <c r="S39"/>
      <c r="T39"/>
      <c r="U39"/>
      <c r="V39"/>
      <c r="W39" s="1"/>
      <c r="X39"/>
      <c r="Y39"/>
      <c r="Z39"/>
    </row>
    <row r="40" spans="1:26" s="54" customFormat="1" ht="9" customHeight="1" x14ac:dyDescent="0.25">
      <c r="A40" s="226"/>
      <c r="B40" s="26"/>
      <c r="C40" s="11"/>
      <c r="D40" s="11"/>
      <c r="E40" s="22"/>
      <c r="F40"/>
      <c r="G40"/>
      <c r="H40"/>
      <c r="I40" s="16"/>
      <c r="J40" s="16"/>
      <c r="K40" s="1"/>
      <c r="L40" s="1"/>
      <c r="M40" s="11"/>
      <c r="N40" s="1"/>
      <c r="O40"/>
      <c r="P40"/>
      <c r="Q40"/>
      <c r="R40"/>
      <c r="S40"/>
      <c r="T40"/>
      <c r="U40"/>
      <c r="V40"/>
      <c r="W40" s="1"/>
      <c r="X40"/>
      <c r="Y40"/>
      <c r="Z40"/>
    </row>
    <row r="41" spans="1:26" ht="12.75" customHeight="1" x14ac:dyDescent="0.25">
      <c r="A41" t="s">
        <v>26</v>
      </c>
      <c r="F41" s="288"/>
      <c r="G41" s="289"/>
      <c r="H41" s="289"/>
      <c r="I41" s="289"/>
      <c r="J41" s="289"/>
      <c r="K41" s="289"/>
      <c r="L41" s="1"/>
      <c r="N41" s="1"/>
    </row>
    <row r="42" spans="1:26" ht="15.75" thickBot="1" x14ac:dyDescent="0.3">
      <c r="G42" s="284"/>
      <c r="H42" s="284"/>
      <c r="I42" s="284"/>
      <c r="J42" s="25"/>
      <c r="Z42" s="38" t="s">
        <v>146</v>
      </c>
    </row>
    <row r="43" spans="1:26" ht="12.75" customHeight="1" x14ac:dyDescent="0.25">
      <c r="A43" s="214" t="s">
        <v>23</v>
      </c>
      <c r="B43" s="215"/>
      <c r="C43" s="215"/>
      <c r="D43" s="215"/>
      <c r="E43" s="215"/>
      <c r="F43" s="216"/>
      <c r="H43" s="214" t="s">
        <v>18</v>
      </c>
      <c r="I43" s="215"/>
      <c r="J43" s="215"/>
      <c r="K43" s="215"/>
      <c r="L43" s="215"/>
      <c r="M43" s="215"/>
      <c r="N43" s="215"/>
      <c r="O43" s="216"/>
      <c r="R43" s="214" t="s">
        <v>135</v>
      </c>
      <c r="S43" s="215"/>
      <c r="T43" s="215"/>
      <c r="U43" s="215"/>
      <c r="V43" s="215"/>
      <c r="W43" s="215"/>
      <c r="X43" s="215"/>
      <c r="Y43" s="215"/>
      <c r="Z43" s="216"/>
    </row>
    <row r="44" spans="1:26" x14ac:dyDescent="0.25">
      <c r="A44" s="269"/>
      <c r="B44" s="270"/>
      <c r="C44" s="270"/>
      <c r="D44" s="270"/>
      <c r="E44" s="270"/>
      <c r="F44" s="271"/>
      <c r="G44" s="1"/>
      <c r="H44" s="217"/>
      <c r="I44" s="1"/>
      <c r="J44" s="1"/>
      <c r="K44" s="1"/>
      <c r="L44" s="1"/>
      <c r="M44" s="1"/>
      <c r="N44" s="1"/>
      <c r="O44" s="218"/>
      <c r="R44" s="217"/>
      <c r="S44" s="1"/>
      <c r="T44" s="1"/>
      <c r="U44" s="1"/>
      <c r="V44" s="1"/>
      <c r="X44" s="1"/>
      <c r="Y44" s="1"/>
      <c r="Z44" s="218"/>
    </row>
    <row r="45" spans="1:26" x14ac:dyDescent="0.25">
      <c r="A45" s="269"/>
      <c r="B45" s="270"/>
      <c r="C45" s="270"/>
      <c r="D45" s="270"/>
      <c r="E45" s="270"/>
      <c r="F45" s="271"/>
      <c r="G45" s="1"/>
      <c r="H45" s="217"/>
      <c r="I45" s="1"/>
      <c r="J45" s="1"/>
      <c r="K45" s="1"/>
      <c r="L45" s="1"/>
      <c r="M45" s="1"/>
      <c r="N45" s="1"/>
      <c r="O45" s="218"/>
      <c r="R45" s="217"/>
      <c r="S45" s="1"/>
      <c r="T45" s="1"/>
      <c r="U45" s="1"/>
      <c r="V45" s="1"/>
      <c r="X45" s="1"/>
      <c r="Y45" s="1"/>
      <c r="Z45" s="218"/>
    </row>
    <row r="46" spans="1:26" x14ac:dyDescent="0.25">
      <c r="A46" s="269"/>
      <c r="B46" s="270"/>
      <c r="C46" s="270"/>
      <c r="D46" s="270"/>
      <c r="E46" s="270"/>
      <c r="F46" s="271"/>
      <c r="G46" s="1"/>
      <c r="H46" s="217"/>
      <c r="I46" s="1"/>
      <c r="J46" s="1"/>
      <c r="K46" s="1"/>
      <c r="L46" s="1"/>
      <c r="M46" s="1"/>
      <c r="N46" s="1"/>
      <c r="O46" s="218"/>
      <c r="R46" s="217"/>
      <c r="S46" s="1"/>
      <c r="T46" s="1"/>
      <c r="U46" s="1"/>
      <c r="V46" s="1"/>
      <c r="X46" s="1"/>
      <c r="Y46" s="1"/>
      <c r="Z46" s="218"/>
    </row>
    <row r="47" spans="1:26" ht="15.75" thickBot="1" x14ac:dyDescent="0.3">
      <c r="A47" s="272"/>
      <c r="B47" s="273"/>
      <c r="C47" s="273"/>
      <c r="D47" s="273"/>
      <c r="E47" s="273"/>
      <c r="F47" s="274"/>
      <c r="H47" s="281" t="s">
        <v>25</v>
      </c>
      <c r="I47" s="282"/>
      <c r="J47" s="282"/>
      <c r="K47" s="282"/>
      <c r="L47" s="282"/>
      <c r="M47" s="282"/>
      <c r="N47" s="282"/>
      <c r="O47" s="283"/>
      <c r="R47" s="219"/>
      <c r="S47" s="220"/>
      <c r="T47" s="220"/>
      <c r="U47" s="220"/>
      <c r="V47" s="220"/>
      <c r="W47" s="220"/>
      <c r="X47" s="220"/>
      <c r="Y47" s="220"/>
      <c r="Z47" s="221"/>
    </row>
    <row r="48" spans="1:26" x14ac:dyDescent="0.25">
      <c r="A48" s="268" t="s">
        <v>24</v>
      </c>
      <c r="B48" s="268"/>
      <c r="C48" s="268"/>
      <c r="D48" s="268"/>
      <c r="E48" s="268"/>
      <c r="F48" s="268"/>
      <c r="G48" s="268"/>
      <c r="H48" s="268"/>
      <c r="I48" s="268"/>
      <c r="J48" s="268"/>
      <c r="K48" s="268"/>
      <c r="L48" s="268"/>
      <c r="M48" s="268"/>
      <c r="N48" s="268"/>
      <c r="O48" s="268"/>
      <c r="P48" s="268"/>
      <c r="Q48" s="268"/>
      <c r="R48" s="268"/>
      <c r="S48" s="268"/>
      <c r="T48" s="268"/>
      <c r="U48" s="268"/>
      <c r="V48" s="268"/>
      <c r="W48" s="268"/>
      <c r="X48" s="268"/>
      <c r="Y48" s="268"/>
      <c r="Z48" s="268"/>
    </row>
    <row r="50" spans="1:13" x14ac:dyDescent="0.25">
      <c r="A50" s="24"/>
      <c r="M50" s="13"/>
    </row>
  </sheetData>
  <sheetProtection algorithmName="SHA-512" hashValue="Quz9SKGxyx1TPRnAOEL6M5OV463jTqYT3dTusr/KQYtZMQACuR21B+J+1gmYDSy6dUH2FHca9eKyHC7nUxPYHg==" saltValue="GyUCpq22GTYMYDyFsGhQvw==" spinCount="100000" sheet="1" objects="1" scenarios="1" selectLockedCells="1"/>
  <sortState ref="B61:B100">
    <sortCondition ref="B61:B100"/>
  </sortState>
  <mergeCells count="41">
    <mergeCell ref="K24:V24"/>
    <mergeCell ref="A30:E30"/>
    <mergeCell ref="F30:I30"/>
    <mergeCell ref="F31:I31"/>
    <mergeCell ref="H16:H26"/>
    <mergeCell ref="I16:I26"/>
    <mergeCell ref="A22:B22"/>
    <mergeCell ref="A23:B23"/>
    <mergeCell ref="A24:B24"/>
    <mergeCell ref="A25:B25"/>
    <mergeCell ref="A26:B26"/>
    <mergeCell ref="J18:W18"/>
    <mergeCell ref="J19:W19"/>
    <mergeCell ref="X13:Z13"/>
    <mergeCell ref="A48:Z48"/>
    <mergeCell ref="A44:F47"/>
    <mergeCell ref="X14:Z14"/>
    <mergeCell ref="X32:Z32"/>
    <mergeCell ref="H47:O47"/>
    <mergeCell ref="G42:I42"/>
    <mergeCell ref="F32:I32"/>
    <mergeCell ref="F41:K41"/>
    <mergeCell ref="A16:B16"/>
    <mergeCell ref="A17:B17"/>
    <mergeCell ref="A18:B18"/>
    <mergeCell ref="A19:B19"/>
    <mergeCell ref="A32:E32"/>
    <mergeCell ref="G17:G25"/>
    <mergeCell ref="A27:B27"/>
    <mergeCell ref="B7:M7"/>
    <mergeCell ref="B4:M4"/>
    <mergeCell ref="B5:M5"/>
    <mergeCell ref="B6:M6"/>
    <mergeCell ref="E8:H8"/>
    <mergeCell ref="J8:M8"/>
    <mergeCell ref="B9:M9"/>
    <mergeCell ref="B8:C8"/>
    <mergeCell ref="A20:B20"/>
    <mergeCell ref="A21:B21"/>
    <mergeCell ref="A15:C15"/>
    <mergeCell ref="K21:V21"/>
  </mergeCells>
  <pageMargins left="0.23622047244094491" right="0.23622047244094491" top="0.94488188976377963" bottom="0.19685039370078741" header="0" footer="0.31496062992125984"/>
  <pageSetup paperSize="9" orientation="portrait" r:id="rId1"/>
  <headerFooter>
    <oddHeader>&amp;L&amp;8En vert : zones de saisie
(passez d'une cellule à l'autre par la touche Tab !)
&amp;C&amp;"-,Gras"&amp;20&amp;U&amp;G</oddHeader>
    <oddFooter>&amp;L&amp;6
&amp;C&amp;7Association Loi 1901 créée le 28/08/2006 déclarée en Préfecture
APE 913E - SIRET N° 500.368.840.00012 - Siège Social : Centre Social de Malissol - La Ferme - 12, av. Jean de la Fontaine - 38200 VIENNE    /   amap-vienne.org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3:AY59"/>
  <sheetViews>
    <sheetView showGridLines="0" showRowColHeaders="0" tabSelected="1" showRuler="0" view="pageLayout" topLeftCell="A15" zoomScale="130" zoomScaleNormal="160" zoomScalePageLayoutView="130" workbookViewId="0">
      <selection activeCell="E17" sqref="E17"/>
    </sheetView>
  </sheetViews>
  <sheetFormatPr baseColWidth="10" defaultRowHeight="15" x14ac:dyDescent="0.25"/>
  <cols>
    <col min="1" max="1" width="4" style="42" customWidth="1"/>
    <col min="2" max="2" width="5.5703125" style="42" customWidth="1"/>
    <col min="3" max="3" width="19.42578125" style="42" customWidth="1"/>
    <col min="4" max="5" width="5.42578125" style="42" customWidth="1"/>
    <col min="6" max="10" width="3.5703125" style="42" customWidth="1"/>
    <col min="11" max="18" width="5.42578125" style="42" customWidth="1"/>
    <col min="19" max="51" width="11.42578125" style="110"/>
    <col min="52" max="16384" width="11.42578125" style="42"/>
  </cols>
  <sheetData>
    <row r="3" spans="1:51" ht="24.75" customHeight="1" x14ac:dyDescent="0.45">
      <c r="A3" s="20" t="s">
        <v>137</v>
      </c>
      <c r="R3" s="109" t="s">
        <v>59</v>
      </c>
    </row>
    <row r="4" spans="1:51" ht="24" customHeight="1" x14ac:dyDescent="0.45">
      <c r="A4" s="111" t="s">
        <v>60</v>
      </c>
      <c r="R4" s="109" t="s">
        <v>61</v>
      </c>
    </row>
    <row r="5" spans="1:51" ht="24" customHeight="1" x14ac:dyDescent="0.5">
      <c r="A5" s="112"/>
      <c r="R5" s="109"/>
    </row>
    <row r="6" spans="1:51" s="77" customFormat="1" ht="27" customHeight="1" x14ac:dyDescent="0.5">
      <c r="A6" s="113" t="s">
        <v>20</v>
      </c>
      <c r="D6" s="112"/>
      <c r="E6" s="112"/>
      <c r="I6" s="78"/>
      <c r="M6" s="4" t="s">
        <v>134</v>
      </c>
      <c r="R6" s="108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</row>
    <row r="7" spans="1:51" s="77" customFormat="1" ht="14.25" customHeight="1" x14ac:dyDescent="0.25">
      <c r="A7" s="115" t="s">
        <v>62</v>
      </c>
      <c r="C7" s="335">
        <f>Porc!B4</f>
        <v>0</v>
      </c>
      <c r="D7" s="335"/>
      <c r="E7" s="335"/>
      <c r="F7" s="80"/>
      <c r="G7" s="81"/>
      <c r="H7" s="81"/>
      <c r="I7" s="81"/>
      <c r="M7" s="116" t="s">
        <v>63</v>
      </c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</row>
    <row r="8" spans="1:51" s="77" customFormat="1" ht="15" customHeight="1" x14ac:dyDescent="0.25">
      <c r="A8" s="115" t="s">
        <v>3</v>
      </c>
      <c r="B8" s="70"/>
      <c r="C8" s="335">
        <f>Porc!B6</f>
        <v>0</v>
      </c>
      <c r="D8" s="335"/>
      <c r="E8" s="335"/>
      <c r="F8" s="335"/>
      <c r="G8" s="105"/>
      <c r="H8" s="105"/>
      <c r="I8" s="81"/>
      <c r="K8" s="117"/>
      <c r="L8" s="118"/>
      <c r="M8" s="119" t="s">
        <v>39</v>
      </c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</row>
    <row r="9" spans="1:51" s="77" customFormat="1" ht="14.25" customHeight="1" x14ac:dyDescent="0.25">
      <c r="A9" s="115" t="s">
        <v>6</v>
      </c>
      <c r="B9" s="70"/>
      <c r="C9" s="335">
        <f>Porc!B7</f>
        <v>0</v>
      </c>
      <c r="D9" s="335"/>
      <c r="E9" s="335"/>
      <c r="F9" s="335"/>
      <c r="G9" s="105"/>
      <c r="H9" s="105"/>
      <c r="I9" s="81"/>
      <c r="K9" s="117"/>
      <c r="L9" s="118"/>
      <c r="M9" s="82" t="s">
        <v>64</v>
      </c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</row>
    <row r="10" spans="1:51" ht="14.25" customHeight="1" x14ac:dyDescent="0.25">
      <c r="A10" s="115" t="s">
        <v>4</v>
      </c>
      <c r="B10" s="70"/>
      <c r="C10" s="335">
        <f>Porc!B8</f>
        <v>0</v>
      </c>
      <c r="D10" s="335"/>
      <c r="E10" s="335"/>
      <c r="F10" s="335"/>
      <c r="G10" s="105"/>
      <c r="H10" s="105"/>
      <c r="I10" s="81"/>
      <c r="J10" s="70"/>
      <c r="K10" s="70"/>
      <c r="L10" s="70"/>
      <c r="M10" s="82" t="s">
        <v>65</v>
      </c>
      <c r="O10" s="70"/>
      <c r="P10" s="70"/>
      <c r="Q10" s="70"/>
      <c r="R10" s="70"/>
    </row>
    <row r="11" spans="1:51" ht="14.25" customHeight="1" x14ac:dyDescent="0.25">
      <c r="A11" s="115" t="s">
        <v>5</v>
      </c>
      <c r="B11" s="70"/>
      <c r="C11" s="336">
        <f>Porc!B9</f>
        <v>0</v>
      </c>
      <c r="D11" s="336"/>
      <c r="E11" s="336"/>
      <c r="F11" s="336"/>
      <c r="G11" s="105"/>
      <c r="H11" s="105"/>
      <c r="I11" s="81"/>
      <c r="J11" s="70"/>
      <c r="K11" s="70"/>
      <c r="L11" s="70"/>
      <c r="M11" s="83" t="s">
        <v>66</v>
      </c>
      <c r="O11" s="70"/>
      <c r="P11" s="70"/>
      <c r="Q11" s="70"/>
      <c r="R11" s="70"/>
    </row>
    <row r="12" spans="1:51" ht="12.75" customHeight="1" x14ac:dyDescent="0.5">
      <c r="A12" s="120"/>
      <c r="C12" s="121"/>
      <c r="D12" s="122"/>
      <c r="E12" s="123"/>
      <c r="F12" s="124"/>
      <c r="G12" s="125"/>
      <c r="H12" s="125"/>
      <c r="I12" s="126"/>
      <c r="J12" s="126"/>
      <c r="K12" s="126"/>
      <c r="L12" s="126"/>
      <c r="M12" s="126"/>
      <c r="N12" s="126"/>
      <c r="O12" s="126"/>
      <c r="P12" s="126"/>
      <c r="Q12" s="127"/>
      <c r="R12" s="126"/>
    </row>
    <row r="13" spans="1:51" ht="31.5" customHeight="1" x14ac:dyDescent="0.5">
      <c r="A13" s="120"/>
      <c r="C13" s="128" t="s">
        <v>67</v>
      </c>
      <c r="E13" s="126"/>
      <c r="F13" s="125"/>
      <c r="G13" s="125"/>
      <c r="H13" s="125"/>
      <c r="I13" s="129" t="s">
        <v>68</v>
      </c>
      <c r="J13" s="130"/>
      <c r="K13" s="126"/>
      <c r="L13" s="131"/>
      <c r="M13" s="126"/>
      <c r="N13" s="126"/>
      <c r="O13" s="126"/>
      <c r="P13" s="126"/>
      <c r="Q13" s="127"/>
      <c r="R13" s="126"/>
    </row>
    <row r="14" spans="1:51" ht="12.75" customHeight="1" x14ac:dyDescent="0.5">
      <c r="A14" s="120"/>
      <c r="C14" s="128"/>
      <c r="E14" s="126"/>
      <c r="F14" s="125"/>
      <c r="G14" s="125"/>
      <c r="H14" s="125"/>
      <c r="I14" s="129"/>
      <c r="J14" s="130"/>
      <c r="K14" s="126"/>
      <c r="L14" s="131"/>
      <c r="M14" s="126"/>
      <c r="N14" s="126"/>
      <c r="O14" s="126"/>
      <c r="P14" s="126"/>
      <c r="Q14" s="127"/>
      <c r="R14" s="126"/>
    </row>
    <row r="15" spans="1:51" ht="12.75" customHeight="1" thickBot="1" x14ac:dyDescent="0.3">
      <c r="A15" s="120"/>
      <c r="B15" s="334" t="s">
        <v>69</v>
      </c>
      <c r="C15" s="334"/>
      <c r="D15" s="334"/>
      <c r="E15" s="334"/>
      <c r="F15" s="334"/>
      <c r="G15" s="334"/>
      <c r="H15" s="334"/>
      <c r="I15" s="334"/>
      <c r="J15" s="334"/>
      <c r="K15" s="334"/>
      <c r="L15" s="334"/>
      <c r="M15" s="334"/>
      <c r="N15" s="334"/>
      <c r="O15" s="334"/>
      <c r="P15" s="334"/>
      <c r="Q15" s="334"/>
      <c r="R15" s="334"/>
    </row>
    <row r="16" spans="1:51" s="133" customFormat="1" ht="14.25" customHeight="1" thickBot="1" x14ac:dyDescent="0.3">
      <c r="A16" s="132"/>
      <c r="D16" s="134"/>
      <c r="E16" s="135" t="s">
        <v>70</v>
      </c>
      <c r="F16" s="136"/>
      <c r="G16" s="136"/>
      <c r="H16" s="136"/>
      <c r="I16" s="137"/>
      <c r="J16" s="138"/>
      <c r="K16" s="137"/>
      <c r="L16" s="139"/>
      <c r="M16" s="137"/>
      <c r="N16" s="137"/>
      <c r="O16" s="137"/>
      <c r="P16" s="135" t="s">
        <v>70</v>
      </c>
      <c r="Q16" s="140"/>
      <c r="R16" s="137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</row>
    <row r="17" spans="2:51" s="146" customFormat="1" ht="10.5" customHeight="1" x14ac:dyDescent="0.25">
      <c r="B17" s="319" t="s">
        <v>71</v>
      </c>
      <c r="C17" s="142" t="s">
        <v>72</v>
      </c>
      <c r="D17" s="143"/>
      <c r="E17" s="180"/>
      <c r="F17" s="332" t="s">
        <v>122</v>
      </c>
      <c r="G17" s="316" t="s">
        <v>123</v>
      </c>
      <c r="H17" s="316" t="s">
        <v>124</v>
      </c>
      <c r="I17" s="316" t="s">
        <v>125</v>
      </c>
      <c r="J17" s="337" t="s">
        <v>126</v>
      </c>
      <c r="K17" s="322" t="s">
        <v>73</v>
      </c>
      <c r="L17" s="325" t="s">
        <v>74</v>
      </c>
      <c r="M17" s="326"/>
      <c r="N17" s="326"/>
      <c r="O17" s="144" t="s">
        <v>75</v>
      </c>
      <c r="P17" s="184"/>
      <c r="Q17" s="125"/>
      <c r="R17" s="12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</row>
    <row r="18" spans="2:51" ht="10.5" customHeight="1" x14ac:dyDescent="0.25">
      <c r="B18" s="320"/>
      <c r="C18" s="147" t="s">
        <v>76</v>
      </c>
      <c r="D18" s="148"/>
      <c r="E18" s="181"/>
      <c r="F18" s="332"/>
      <c r="G18" s="316"/>
      <c r="H18" s="316"/>
      <c r="I18" s="316"/>
      <c r="J18" s="337"/>
      <c r="K18" s="323"/>
      <c r="L18" s="317" t="s">
        <v>74</v>
      </c>
      <c r="M18" s="318"/>
      <c r="N18" s="318"/>
      <c r="O18" s="149" t="s">
        <v>77</v>
      </c>
      <c r="P18" s="186"/>
      <c r="Q18" s="125"/>
      <c r="R18" s="125"/>
    </row>
    <row r="19" spans="2:51" ht="10.5" customHeight="1" x14ac:dyDescent="0.25">
      <c r="B19" s="320"/>
      <c r="C19" s="150" t="s">
        <v>78</v>
      </c>
      <c r="D19" s="151"/>
      <c r="E19" s="182"/>
      <c r="F19" s="332"/>
      <c r="G19" s="316"/>
      <c r="H19" s="316"/>
      <c r="I19" s="316"/>
      <c r="J19" s="337"/>
      <c r="K19" s="323"/>
      <c r="L19" s="327" t="s">
        <v>74</v>
      </c>
      <c r="M19" s="328"/>
      <c r="N19" s="328"/>
      <c r="O19" s="148" t="s">
        <v>79</v>
      </c>
      <c r="P19" s="181"/>
      <c r="Q19" s="125"/>
      <c r="R19" s="125"/>
    </row>
    <row r="20" spans="2:51" ht="10.5" customHeight="1" x14ac:dyDescent="0.25">
      <c r="B20" s="320"/>
      <c r="C20" s="147" t="s">
        <v>80</v>
      </c>
      <c r="D20" s="148"/>
      <c r="E20" s="181"/>
      <c r="F20" s="332"/>
      <c r="G20" s="316"/>
      <c r="H20" s="316"/>
      <c r="I20" s="316"/>
      <c r="J20" s="337"/>
      <c r="K20" s="323"/>
      <c r="L20" s="317" t="s">
        <v>81</v>
      </c>
      <c r="M20" s="318"/>
      <c r="N20" s="318"/>
      <c r="O20" s="149" t="s">
        <v>75</v>
      </c>
      <c r="P20" s="186"/>
      <c r="Q20" s="125"/>
      <c r="R20" s="125"/>
    </row>
    <row r="21" spans="2:51" ht="10.5" customHeight="1" x14ac:dyDescent="0.25">
      <c r="B21" s="320"/>
      <c r="C21" s="152" t="s">
        <v>82</v>
      </c>
      <c r="D21" s="151"/>
      <c r="E21" s="182"/>
      <c r="F21" s="332"/>
      <c r="G21" s="316"/>
      <c r="H21" s="316"/>
      <c r="I21" s="316"/>
      <c r="J21" s="337"/>
      <c r="K21" s="323"/>
      <c r="L21" s="327" t="s">
        <v>81</v>
      </c>
      <c r="M21" s="328"/>
      <c r="N21" s="328"/>
      <c r="O21" s="148" t="s">
        <v>77</v>
      </c>
      <c r="P21" s="181"/>
      <c r="Q21" s="125"/>
      <c r="R21" s="125"/>
    </row>
    <row r="22" spans="2:51" ht="10.5" customHeight="1" x14ac:dyDescent="0.25">
      <c r="B22" s="320"/>
      <c r="C22" s="147" t="s">
        <v>83</v>
      </c>
      <c r="D22" s="148"/>
      <c r="E22" s="181"/>
      <c r="F22" s="332"/>
      <c r="G22" s="316"/>
      <c r="H22" s="316"/>
      <c r="I22" s="316"/>
      <c r="J22" s="337"/>
      <c r="K22" s="323"/>
      <c r="L22" s="317" t="s">
        <v>81</v>
      </c>
      <c r="M22" s="318"/>
      <c r="N22" s="318"/>
      <c r="O22" s="149" t="s">
        <v>79</v>
      </c>
      <c r="P22" s="186"/>
      <c r="Q22" s="125"/>
      <c r="R22" s="125"/>
    </row>
    <row r="23" spans="2:51" ht="10.5" customHeight="1" x14ac:dyDescent="0.25">
      <c r="B23" s="320"/>
      <c r="C23" s="150" t="s">
        <v>84</v>
      </c>
      <c r="D23" s="151"/>
      <c r="E23" s="182"/>
      <c r="F23" s="332"/>
      <c r="G23" s="316"/>
      <c r="H23" s="316"/>
      <c r="I23" s="316"/>
      <c r="J23" s="337"/>
      <c r="K23" s="323"/>
      <c r="L23" s="327" t="s">
        <v>85</v>
      </c>
      <c r="M23" s="328"/>
      <c r="N23" s="328"/>
      <c r="O23" s="148" t="s">
        <v>75</v>
      </c>
      <c r="P23" s="181"/>
      <c r="Q23" s="125"/>
      <c r="R23" s="125"/>
    </row>
    <row r="24" spans="2:51" ht="10.5" customHeight="1" x14ac:dyDescent="0.25">
      <c r="B24" s="320"/>
      <c r="C24" s="147" t="s">
        <v>86</v>
      </c>
      <c r="D24" s="148"/>
      <c r="E24" s="181"/>
      <c r="F24" s="332"/>
      <c r="G24" s="316"/>
      <c r="H24" s="316"/>
      <c r="I24" s="316"/>
      <c r="J24" s="337"/>
      <c r="K24" s="323"/>
      <c r="L24" s="317" t="s">
        <v>87</v>
      </c>
      <c r="M24" s="318"/>
      <c r="N24" s="318"/>
      <c r="O24" s="149" t="s">
        <v>77</v>
      </c>
      <c r="P24" s="186"/>
      <c r="Q24" s="125"/>
      <c r="R24" s="125"/>
    </row>
    <row r="25" spans="2:51" ht="10.5" customHeight="1" x14ac:dyDescent="0.25">
      <c r="B25" s="320"/>
      <c r="C25" s="150" t="s">
        <v>88</v>
      </c>
      <c r="D25" s="151" t="s">
        <v>89</v>
      </c>
      <c r="E25" s="182"/>
      <c r="F25" s="332"/>
      <c r="G25" s="316"/>
      <c r="H25" s="316"/>
      <c r="I25" s="316"/>
      <c r="J25" s="337"/>
      <c r="K25" s="323"/>
      <c r="L25" s="327" t="s">
        <v>85</v>
      </c>
      <c r="M25" s="328"/>
      <c r="N25" s="328"/>
      <c r="O25" s="148" t="s">
        <v>79</v>
      </c>
      <c r="P25" s="181"/>
      <c r="Q25" s="125"/>
      <c r="R25" s="125"/>
    </row>
    <row r="26" spans="2:51" ht="10.5" customHeight="1" x14ac:dyDescent="0.25">
      <c r="B26" s="320"/>
      <c r="C26" s="147" t="s">
        <v>88</v>
      </c>
      <c r="D26" s="148" t="s">
        <v>90</v>
      </c>
      <c r="E26" s="181"/>
      <c r="F26" s="332"/>
      <c r="G26" s="316"/>
      <c r="H26" s="316"/>
      <c r="I26" s="316"/>
      <c r="J26" s="337"/>
      <c r="K26" s="323"/>
      <c r="L26" s="317" t="s">
        <v>91</v>
      </c>
      <c r="M26" s="318"/>
      <c r="N26" s="318"/>
      <c r="O26" s="149" t="s">
        <v>75</v>
      </c>
      <c r="P26" s="186"/>
      <c r="Q26" s="125"/>
      <c r="R26" s="125"/>
    </row>
    <row r="27" spans="2:51" ht="10.5" customHeight="1" x14ac:dyDescent="0.25">
      <c r="B27" s="320"/>
      <c r="C27" s="150" t="s">
        <v>88</v>
      </c>
      <c r="D27" s="151" t="s">
        <v>75</v>
      </c>
      <c r="E27" s="182"/>
      <c r="F27" s="332"/>
      <c r="G27" s="316"/>
      <c r="H27" s="316"/>
      <c r="I27" s="316"/>
      <c r="J27" s="337"/>
      <c r="K27" s="323"/>
      <c r="L27" s="327" t="s">
        <v>91</v>
      </c>
      <c r="M27" s="328"/>
      <c r="N27" s="328"/>
      <c r="O27" s="148" t="s">
        <v>77</v>
      </c>
      <c r="P27" s="181"/>
      <c r="Q27" s="125"/>
      <c r="R27" s="125"/>
    </row>
    <row r="28" spans="2:51" ht="10.5" customHeight="1" x14ac:dyDescent="0.25">
      <c r="B28" s="320"/>
      <c r="C28" s="147" t="s">
        <v>88</v>
      </c>
      <c r="D28" s="148" t="s">
        <v>92</v>
      </c>
      <c r="E28" s="181"/>
      <c r="F28" s="332"/>
      <c r="G28" s="316"/>
      <c r="H28" s="316"/>
      <c r="I28" s="316"/>
      <c r="J28" s="337"/>
      <c r="K28" s="323"/>
      <c r="L28" s="317" t="s">
        <v>91</v>
      </c>
      <c r="M28" s="318"/>
      <c r="N28" s="318"/>
      <c r="O28" s="149" t="s">
        <v>79</v>
      </c>
      <c r="P28" s="186"/>
      <c r="Q28" s="125"/>
      <c r="R28" s="125"/>
    </row>
    <row r="29" spans="2:51" ht="10.5" customHeight="1" x14ac:dyDescent="0.25">
      <c r="B29" s="320"/>
      <c r="C29" s="150" t="s">
        <v>93</v>
      </c>
      <c r="D29" s="151" t="s">
        <v>89</v>
      </c>
      <c r="E29" s="182"/>
      <c r="F29" s="332"/>
      <c r="G29" s="316"/>
      <c r="H29" s="316"/>
      <c r="I29" s="316"/>
      <c r="J29" s="337"/>
      <c r="K29" s="323"/>
      <c r="L29" s="327" t="s">
        <v>94</v>
      </c>
      <c r="M29" s="328"/>
      <c r="N29" s="328"/>
      <c r="O29" s="148" t="s">
        <v>75</v>
      </c>
      <c r="P29" s="181"/>
      <c r="Q29" s="125"/>
      <c r="R29" s="125"/>
    </row>
    <row r="30" spans="2:51" ht="10.5" customHeight="1" x14ac:dyDescent="0.25">
      <c r="B30" s="320"/>
      <c r="C30" s="147" t="s">
        <v>93</v>
      </c>
      <c r="D30" s="148" t="s">
        <v>90</v>
      </c>
      <c r="E30" s="181"/>
      <c r="F30" s="332"/>
      <c r="G30" s="316"/>
      <c r="H30" s="316"/>
      <c r="I30" s="316"/>
      <c r="J30" s="337"/>
      <c r="K30" s="323"/>
      <c r="L30" s="317" t="s">
        <v>94</v>
      </c>
      <c r="M30" s="318"/>
      <c r="N30" s="318"/>
      <c r="O30" s="149" t="s">
        <v>77</v>
      </c>
      <c r="P30" s="186"/>
      <c r="Q30" s="125"/>
      <c r="R30" s="125"/>
    </row>
    <row r="31" spans="2:51" ht="10.5" customHeight="1" x14ac:dyDescent="0.25">
      <c r="B31" s="320"/>
      <c r="C31" s="150" t="s">
        <v>93</v>
      </c>
      <c r="D31" s="151" t="s">
        <v>75</v>
      </c>
      <c r="E31" s="182"/>
      <c r="F31" s="332"/>
      <c r="G31" s="316"/>
      <c r="H31" s="316"/>
      <c r="I31" s="316"/>
      <c r="J31" s="337"/>
      <c r="K31" s="323"/>
      <c r="L31" s="327" t="s">
        <v>94</v>
      </c>
      <c r="M31" s="328"/>
      <c r="N31" s="328"/>
      <c r="O31" s="148" t="s">
        <v>79</v>
      </c>
      <c r="P31" s="181"/>
      <c r="Q31" s="125"/>
      <c r="R31" s="125"/>
    </row>
    <row r="32" spans="2:51" s="146" customFormat="1" ht="10.5" customHeight="1" x14ac:dyDescent="0.25">
      <c r="B32" s="320"/>
      <c r="C32" s="147" t="s">
        <v>93</v>
      </c>
      <c r="D32" s="148" t="s">
        <v>92</v>
      </c>
      <c r="E32" s="181"/>
      <c r="F32" s="332"/>
      <c r="G32" s="316"/>
      <c r="H32" s="316"/>
      <c r="I32" s="316"/>
      <c r="J32" s="337"/>
      <c r="K32" s="323"/>
      <c r="L32" s="317" t="s">
        <v>95</v>
      </c>
      <c r="M32" s="318"/>
      <c r="N32" s="318"/>
      <c r="O32" s="149"/>
      <c r="P32" s="186"/>
      <c r="Q32" s="125"/>
      <c r="R32" s="12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</row>
    <row r="33" spans="2:51" s="146" customFormat="1" ht="10.5" customHeight="1" x14ac:dyDescent="0.25">
      <c r="B33" s="320"/>
      <c r="C33" s="150" t="s">
        <v>96</v>
      </c>
      <c r="D33" s="151" t="s">
        <v>89</v>
      </c>
      <c r="E33" s="182"/>
      <c r="F33" s="332"/>
      <c r="G33" s="316"/>
      <c r="H33" s="316"/>
      <c r="I33" s="316"/>
      <c r="J33" s="337"/>
      <c r="K33" s="323"/>
      <c r="L33" s="327" t="s">
        <v>97</v>
      </c>
      <c r="M33" s="328"/>
      <c r="N33" s="328"/>
      <c r="O33" s="148" t="s">
        <v>89</v>
      </c>
      <c r="P33" s="181"/>
      <c r="Q33" s="125"/>
      <c r="R33" s="12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</row>
    <row r="34" spans="2:51" s="146" customFormat="1" ht="10.5" customHeight="1" x14ac:dyDescent="0.25">
      <c r="B34" s="320"/>
      <c r="C34" s="147" t="s">
        <v>96</v>
      </c>
      <c r="D34" s="148" t="s">
        <v>90</v>
      </c>
      <c r="E34" s="181"/>
      <c r="F34" s="332"/>
      <c r="G34" s="316"/>
      <c r="H34" s="316"/>
      <c r="I34" s="316"/>
      <c r="J34" s="337"/>
      <c r="K34" s="323"/>
      <c r="L34" s="317" t="s">
        <v>97</v>
      </c>
      <c r="M34" s="318"/>
      <c r="N34" s="318"/>
      <c r="O34" s="149" t="s">
        <v>90</v>
      </c>
      <c r="P34" s="186"/>
      <c r="Q34" s="125"/>
      <c r="R34" s="12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</row>
    <row r="35" spans="2:51" s="146" customFormat="1" ht="10.5" customHeight="1" x14ac:dyDescent="0.25">
      <c r="B35" s="320"/>
      <c r="C35" s="150" t="s">
        <v>96</v>
      </c>
      <c r="D35" s="151" t="s">
        <v>75</v>
      </c>
      <c r="E35" s="182"/>
      <c r="F35" s="332"/>
      <c r="G35" s="316"/>
      <c r="H35" s="316"/>
      <c r="I35" s="316"/>
      <c r="J35" s="337"/>
      <c r="K35" s="323"/>
      <c r="L35" s="327" t="s">
        <v>97</v>
      </c>
      <c r="M35" s="328"/>
      <c r="N35" s="328"/>
      <c r="O35" s="148" t="s">
        <v>75</v>
      </c>
      <c r="P35" s="181"/>
      <c r="Q35" s="125"/>
      <c r="R35" s="12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</row>
    <row r="36" spans="2:51" s="146" customFormat="1" ht="10.5" customHeight="1" x14ac:dyDescent="0.25">
      <c r="B36" s="320"/>
      <c r="C36" s="147" t="s">
        <v>96</v>
      </c>
      <c r="D36" s="148" t="s">
        <v>92</v>
      </c>
      <c r="E36" s="181"/>
      <c r="F36" s="332"/>
      <c r="G36" s="316"/>
      <c r="H36" s="316"/>
      <c r="I36" s="316"/>
      <c r="J36" s="337"/>
      <c r="K36" s="323"/>
      <c r="L36" s="317" t="s">
        <v>98</v>
      </c>
      <c r="M36" s="318"/>
      <c r="N36" s="318"/>
      <c r="O36" s="149" t="s">
        <v>89</v>
      </c>
      <c r="P36" s="186"/>
      <c r="Q36" s="125"/>
      <c r="R36" s="12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</row>
    <row r="37" spans="2:51" s="146" customFormat="1" ht="10.5" customHeight="1" x14ac:dyDescent="0.25">
      <c r="B37" s="320"/>
      <c r="C37" s="150" t="s">
        <v>99</v>
      </c>
      <c r="D37" s="151"/>
      <c r="E37" s="182"/>
      <c r="F37" s="332"/>
      <c r="G37" s="316"/>
      <c r="H37" s="316"/>
      <c r="I37" s="316"/>
      <c r="J37" s="337"/>
      <c r="K37" s="323"/>
      <c r="L37" s="327" t="s">
        <v>98</v>
      </c>
      <c r="M37" s="328"/>
      <c r="N37" s="328"/>
      <c r="O37" s="148" t="s">
        <v>90</v>
      </c>
      <c r="P37" s="181"/>
      <c r="Q37" s="125"/>
      <c r="R37" s="12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</row>
    <row r="38" spans="2:51" s="146" customFormat="1" ht="10.5" customHeight="1" x14ac:dyDescent="0.25">
      <c r="B38" s="320"/>
      <c r="C38" s="147" t="s">
        <v>100</v>
      </c>
      <c r="D38" s="148"/>
      <c r="E38" s="181"/>
      <c r="F38" s="332"/>
      <c r="G38" s="316"/>
      <c r="H38" s="316"/>
      <c r="I38" s="316"/>
      <c r="J38" s="337"/>
      <c r="K38" s="323"/>
      <c r="L38" s="317" t="s">
        <v>101</v>
      </c>
      <c r="M38" s="318"/>
      <c r="N38" s="318"/>
      <c r="O38" s="149" t="s">
        <v>75</v>
      </c>
      <c r="P38" s="186"/>
      <c r="Q38" s="125"/>
      <c r="R38" s="12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</row>
    <row r="39" spans="2:51" s="146" customFormat="1" ht="10.5" customHeight="1" x14ac:dyDescent="0.25">
      <c r="B39" s="320"/>
      <c r="C39" s="150" t="s">
        <v>102</v>
      </c>
      <c r="D39" s="151" t="s">
        <v>89</v>
      </c>
      <c r="E39" s="182"/>
      <c r="F39" s="332"/>
      <c r="G39" s="316"/>
      <c r="H39" s="316"/>
      <c r="I39" s="316"/>
      <c r="J39" s="337"/>
      <c r="K39" s="323"/>
      <c r="L39" s="327" t="s">
        <v>103</v>
      </c>
      <c r="M39" s="328"/>
      <c r="N39" s="328"/>
      <c r="O39" s="148"/>
      <c r="P39" s="181"/>
      <c r="Q39" s="125"/>
      <c r="R39" s="12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</row>
    <row r="40" spans="2:51" s="146" customFormat="1" ht="10.5" customHeight="1" thickBot="1" x14ac:dyDescent="0.3">
      <c r="B40" s="321"/>
      <c r="C40" s="153" t="s">
        <v>104</v>
      </c>
      <c r="D40" s="154" t="s">
        <v>89</v>
      </c>
      <c r="E40" s="183"/>
      <c r="F40" s="332"/>
      <c r="G40" s="316"/>
      <c r="H40" s="316"/>
      <c r="I40" s="316"/>
      <c r="J40" s="337"/>
      <c r="K40" s="323"/>
      <c r="L40" s="317" t="s">
        <v>105</v>
      </c>
      <c r="M40" s="318"/>
      <c r="N40" s="318"/>
      <c r="O40" s="155"/>
      <c r="P40" s="185"/>
      <c r="Q40" s="125"/>
      <c r="R40" s="12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</row>
    <row r="41" spans="2:51" s="146" customFormat="1" ht="10.5" customHeight="1" thickBot="1" x14ac:dyDescent="0.3">
      <c r="C41" s="359"/>
      <c r="D41" s="359"/>
      <c r="E41" s="156"/>
      <c r="F41" s="156"/>
      <c r="G41" s="156"/>
      <c r="H41" s="156"/>
      <c r="I41" s="125"/>
      <c r="J41" s="125"/>
      <c r="K41" s="324"/>
      <c r="L41" s="330" t="s">
        <v>106</v>
      </c>
      <c r="M41" s="331"/>
      <c r="N41" s="331"/>
      <c r="O41" s="256"/>
      <c r="P41" s="183"/>
      <c r="Q41" s="125"/>
      <c r="R41" s="12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</row>
    <row r="42" spans="2:51" s="146" customFormat="1" ht="10.5" customHeight="1" x14ac:dyDescent="0.25">
      <c r="B42" s="350" t="s">
        <v>148</v>
      </c>
      <c r="C42" s="257" t="s">
        <v>107</v>
      </c>
      <c r="D42" s="358"/>
      <c r="E42" s="184"/>
      <c r="F42" s="156"/>
      <c r="G42" s="156"/>
      <c r="H42" s="156"/>
      <c r="I42" s="125"/>
      <c r="J42" s="125"/>
      <c r="K42" s="355"/>
      <c r="L42" s="125"/>
      <c r="M42" s="125"/>
      <c r="N42" s="125"/>
      <c r="O42" s="125"/>
      <c r="P42" s="125"/>
      <c r="Q42" s="125"/>
      <c r="R42" s="12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</row>
    <row r="43" spans="2:51" s="146" customFormat="1" ht="10.5" customHeight="1" x14ac:dyDescent="0.25">
      <c r="B43" s="351"/>
      <c r="C43" s="356" t="s">
        <v>108</v>
      </c>
      <c r="D43" s="357"/>
      <c r="E43" s="182"/>
      <c r="F43" s="156"/>
      <c r="G43" s="156"/>
      <c r="H43" s="156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</row>
    <row r="44" spans="2:51" s="146" customFormat="1" ht="10.5" customHeight="1" x14ac:dyDescent="0.25">
      <c r="B44" s="351"/>
      <c r="C44" s="255" t="s">
        <v>109</v>
      </c>
      <c r="D44" s="159"/>
      <c r="E44" s="181"/>
      <c r="F44" s="156"/>
      <c r="G44" s="156"/>
      <c r="H44" s="156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</row>
    <row r="45" spans="2:51" s="146" customFormat="1" ht="10.5" customHeight="1" x14ac:dyDescent="0.25">
      <c r="B45" s="351"/>
      <c r="C45" s="160" t="s">
        <v>110</v>
      </c>
      <c r="D45" s="149" t="s">
        <v>89</v>
      </c>
      <c r="E45" s="182"/>
      <c r="F45" s="156"/>
      <c r="G45" s="156"/>
      <c r="H45" s="156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</row>
    <row r="46" spans="2:51" s="146" customFormat="1" ht="10.5" customHeight="1" thickBot="1" x14ac:dyDescent="0.3">
      <c r="B46" s="352"/>
      <c r="C46" s="161" t="s">
        <v>110</v>
      </c>
      <c r="D46" s="154" t="s">
        <v>75</v>
      </c>
      <c r="E46" s="183"/>
      <c r="F46" s="156"/>
      <c r="G46" s="156"/>
      <c r="H46" s="156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45"/>
      <c r="AY46" s="145"/>
    </row>
    <row r="47" spans="2:51" s="146" customFormat="1" ht="5.25" customHeight="1" x14ac:dyDescent="0.25">
      <c r="E47" s="156"/>
      <c r="F47" s="156"/>
      <c r="G47" s="156"/>
      <c r="H47" s="156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  <c r="AY47" s="145"/>
    </row>
    <row r="48" spans="2:51" s="146" customFormat="1" ht="15" customHeight="1" x14ac:dyDescent="0.25">
      <c r="B48" s="333" t="s">
        <v>121</v>
      </c>
      <c r="C48" s="333"/>
      <c r="D48" s="333"/>
      <c r="E48" s="333"/>
      <c r="F48" s="333"/>
      <c r="G48" s="333"/>
      <c r="H48" s="333"/>
      <c r="I48" s="333"/>
      <c r="J48" s="333"/>
      <c r="K48" s="333"/>
      <c r="L48" s="333"/>
      <c r="M48" s="333"/>
      <c r="N48" s="333"/>
      <c r="O48" s="333"/>
      <c r="P48" s="333"/>
      <c r="Q48" s="333"/>
      <c r="R48" s="12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145"/>
      <c r="AV48" s="145"/>
      <c r="AW48" s="145"/>
      <c r="AX48" s="145"/>
      <c r="AY48" s="145"/>
    </row>
    <row r="49" spans="1:51" s="146" customFormat="1" ht="10.5" customHeight="1" x14ac:dyDescent="0.25">
      <c r="E49" s="156"/>
      <c r="F49" s="156"/>
      <c r="G49" s="156"/>
      <c r="H49" s="156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5"/>
    </row>
    <row r="50" spans="1:51" s="146" customFormat="1" ht="10.5" customHeight="1" x14ac:dyDescent="0.25">
      <c r="E50" s="156"/>
      <c r="F50" s="156"/>
      <c r="G50" s="156"/>
      <c r="H50" s="156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</row>
    <row r="51" spans="1:51" s="146" customFormat="1" ht="10.5" customHeight="1" x14ac:dyDescent="0.25">
      <c r="D51" s="125"/>
      <c r="E51" s="156"/>
      <c r="F51" s="156"/>
      <c r="G51" s="156"/>
      <c r="H51" s="156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</row>
    <row r="52" spans="1:51" s="163" customFormat="1" ht="20.25" customHeight="1" x14ac:dyDescent="0.25">
      <c r="A52" s="162" t="s">
        <v>111</v>
      </c>
      <c r="D52" s="312">
        <f>Porc!F41</f>
        <v>0</v>
      </c>
      <c r="E52" s="312"/>
      <c r="F52" s="312"/>
      <c r="G52" s="312"/>
      <c r="H52" s="312"/>
      <c r="I52" s="312"/>
      <c r="J52" s="312"/>
      <c r="R52" s="38" t="s">
        <v>146</v>
      </c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4"/>
      <c r="AK52" s="164"/>
      <c r="AL52" s="164"/>
      <c r="AM52" s="164"/>
      <c r="AN52" s="164"/>
      <c r="AO52" s="164"/>
      <c r="AP52" s="164"/>
      <c r="AQ52" s="164"/>
      <c r="AR52" s="164"/>
      <c r="AS52" s="164"/>
      <c r="AT52" s="164"/>
      <c r="AU52" s="164"/>
      <c r="AV52" s="164"/>
      <c r="AW52" s="164"/>
      <c r="AX52" s="164"/>
      <c r="AY52" s="164"/>
    </row>
    <row r="53" spans="1:51" s="163" customFormat="1" ht="20.25" customHeight="1" thickBot="1" x14ac:dyDescent="0.3">
      <c r="A53" s="162"/>
      <c r="D53" s="165"/>
      <c r="E53" s="165"/>
      <c r="F53" s="165"/>
      <c r="G53" s="165"/>
      <c r="H53" s="165"/>
      <c r="I53" s="165"/>
      <c r="J53" s="165"/>
      <c r="R53" s="166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H53" s="164"/>
      <c r="AI53" s="164"/>
      <c r="AJ53" s="164"/>
      <c r="AK53" s="164"/>
      <c r="AL53" s="164"/>
      <c r="AM53" s="164"/>
      <c r="AN53" s="164"/>
      <c r="AO53" s="164"/>
      <c r="AP53" s="164"/>
      <c r="AQ53" s="164"/>
      <c r="AR53" s="164"/>
      <c r="AS53" s="164"/>
      <c r="AT53" s="164"/>
      <c r="AU53" s="164"/>
      <c r="AV53" s="164"/>
      <c r="AW53" s="164"/>
      <c r="AX53" s="164"/>
      <c r="AY53" s="164"/>
    </row>
    <row r="54" spans="1:51" s="146" customFormat="1" x14ac:dyDescent="0.25">
      <c r="B54" s="167" t="s">
        <v>23</v>
      </c>
      <c r="C54" s="168"/>
      <c r="D54" s="169"/>
      <c r="F54" s="167" t="s">
        <v>112</v>
      </c>
      <c r="G54" s="168"/>
      <c r="H54" s="168"/>
      <c r="I54" s="168"/>
      <c r="J54" s="170"/>
      <c r="K54" s="168"/>
      <c r="L54" s="169"/>
      <c r="M54" s="125"/>
      <c r="N54" s="214" t="s">
        <v>135</v>
      </c>
      <c r="O54" s="168"/>
      <c r="P54" s="168"/>
      <c r="Q54" s="168"/>
      <c r="R54" s="169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</row>
    <row r="55" spans="1:51" s="146" customFormat="1" x14ac:dyDescent="0.25">
      <c r="B55" s="269"/>
      <c r="C55" s="270"/>
      <c r="D55" s="271"/>
      <c r="F55" s="171"/>
      <c r="G55" s="125"/>
      <c r="H55" s="125"/>
      <c r="I55" s="125"/>
      <c r="J55" s="156"/>
      <c r="K55" s="125"/>
      <c r="L55" s="172"/>
      <c r="M55" s="125"/>
      <c r="N55" s="171"/>
      <c r="O55" s="125"/>
      <c r="P55" s="125"/>
      <c r="Q55" s="125"/>
      <c r="R55" s="172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45"/>
      <c r="AT55" s="145"/>
      <c r="AU55" s="145"/>
      <c r="AV55" s="145"/>
      <c r="AW55" s="145"/>
      <c r="AX55" s="145"/>
      <c r="AY55" s="145"/>
    </row>
    <row r="56" spans="1:51" x14ac:dyDescent="0.25">
      <c r="B56" s="269"/>
      <c r="C56" s="270"/>
      <c r="D56" s="271"/>
      <c r="F56" s="173"/>
      <c r="G56" s="70"/>
      <c r="H56" s="70"/>
      <c r="I56" s="70"/>
      <c r="J56" s="70"/>
      <c r="K56" s="70"/>
      <c r="L56" s="174"/>
      <c r="M56" s="70"/>
      <c r="N56" s="173"/>
      <c r="O56" s="70"/>
      <c r="P56" s="70"/>
      <c r="Q56" s="70"/>
      <c r="R56" s="174"/>
    </row>
    <row r="57" spans="1:51" ht="9" customHeight="1" x14ac:dyDescent="0.25">
      <c r="B57" s="269"/>
      <c r="C57" s="270"/>
      <c r="D57" s="271"/>
      <c r="F57" s="173"/>
      <c r="G57" s="70"/>
      <c r="H57" s="70"/>
      <c r="I57" s="70"/>
      <c r="J57" s="70"/>
      <c r="K57" s="70"/>
      <c r="L57" s="174"/>
      <c r="M57" s="70"/>
      <c r="N57" s="173"/>
      <c r="O57" s="70"/>
      <c r="P57" s="70"/>
      <c r="Q57" s="70"/>
      <c r="R57" s="174"/>
    </row>
    <row r="58" spans="1:51" ht="15.75" thickBot="1" x14ac:dyDescent="0.3">
      <c r="B58" s="272"/>
      <c r="C58" s="273"/>
      <c r="D58" s="274"/>
      <c r="F58" s="313" t="s">
        <v>25</v>
      </c>
      <c r="G58" s="314"/>
      <c r="H58" s="314"/>
      <c r="I58" s="314"/>
      <c r="J58" s="314"/>
      <c r="K58" s="314"/>
      <c r="L58" s="315"/>
      <c r="M58" s="175"/>
      <c r="N58" s="176"/>
      <c r="O58" s="177"/>
      <c r="P58" s="177"/>
      <c r="Q58" s="178"/>
      <c r="R58" s="179"/>
    </row>
    <row r="59" spans="1:51" x14ac:dyDescent="0.25">
      <c r="A59" s="329" t="s">
        <v>113</v>
      </c>
      <c r="B59" s="329"/>
      <c r="C59" s="329"/>
      <c r="D59" s="329"/>
      <c r="E59" s="329"/>
      <c r="F59" s="329"/>
      <c r="G59" s="329"/>
      <c r="H59" s="329"/>
      <c r="I59" s="329"/>
      <c r="J59" s="329"/>
      <c r="K59" s="329"/>
      <c r="L59" s="329"/>
      <c r="M59" s="329"/>
      <c r="N59" s="329"/>
      <c r="O59" s="329"/>
      <c r="P59" s="329"/>
      <c r="Q59" s="329"/>
      <c r="R59" s="329"/>
    </row>
  </sheetData>
  <sheetProtection algorithmName="SHA-512" hashValue="AnyKqH/qKnaxX5vk3uOXSXWKJxwlRu03sm+7dKlehOXFvpfrgGWeS8uhrvwIpYikagWfh40Aypz+VjfOeqMy9A==" saltValue="etSc0V1ZO+E2x4xTgxqMRw==" spinCount="100000" sheet="1" objects="1" scenarios="1" selectLockedCells="1"/>
  <mergeCells count="44">
    <mergeCell ref="B42:B46"/>
    <mergeCell ref="J17:J40"/>
    <mergeCell ref="L23:N23"/>
    <mergeCell ref="L24:N24"/>
    <mergeCell ref="L25:N25"/>
    <mergeCell ref="L26:N26"/>
    <mergeCell ref="L27:N27"/>
    <mergeCell ref="B15:R15"/>
    <mergeCell ref="C7:E7"/>
    <mergeCell ref="C8:F8"/>
    <mergeCell ref="C9:F9"/>
    <mergeCell ref="C10:F10"/>
    <mergeCell ref="C11:F11"/>
    <mergeCell ref="A59:R59"/>
    <mergeCell ref="L31:N31"/>
    <mergeCell ref="L32:N32"/>
    <mergeCell ref="L33:N33"/>
    <mergeCell ref="L34:N34"/>
    <mergeCell ref="L35:N35"/>
    <mergeCell ref="L36:N36"/>
    <mergeCell ref="L37:N37"/>
    <mergeCell ref="L38:N38"/>
    <mergeCell ref="L39:N39"/>
    <mergeCell ref="L40:N40"/>
    <mergeCell ref="L41:N41"/>
    <mergeCell ref="F17:F40"/>
    <mergeCell ref="G17:G40"/>
    <mergeCell ref="B48:Q48"/>
    <mergeCell ref="D52:J52"/>
    <mergeCell ref="B55:D58"/>
    <mergeCell ref="F58:L58"/>
    <mergeCell ref="H17:H40"/>
    <mergeCell ref="L30:N30"/>
    <mergeCell ref="B17:B40"/>
    <mergeCell ref="K17:K41"/>
    <mergeCell ref="L17:N17"/>
    <mergeCell ref="L18:N18"/>
    <mergeCell ref="L19:N19"/>
    <mergeCell ref="L20:N20"/>
    <mergeCell ref="L21:N21"/>
    <mergeCell ref="L22:N22"/>
    <mergeCell ref="L28:N28"/>
    <mergeCell ref="L29:N29"/>
    <mergeCell ref="I17:I40"/>
  </mergeCells>
  <pageMargins left="0.23622047244094491" right="0.23622047244094491" top="0.74803149606299213" bottom="0.74803149606299213" header="0.31496062992125984" footer="0.31496062992125984"/>
  <pageSetup paperSize="9" scale="97" orientation="portrait" verticalDpi="0" r:id="rId1"/>
  <headerFooter>
    <oddHeader>&amp;L&amp;7En vert : zones de saisie
(passez d'une cellule à l'autre par la touche Tab !)
&amp;C&amp;"-,Gras"&amp;22&amp;G</oddHeader>
    <oddFooter>&amp;C&amp;7Association Loi 1901 créée le 28/08/2006 déclarée en Préfecture
APE 913E - SIRET N° 500.368.840.00012 - Siège Social : Centre Social de Malissol - La Ferme - 12, av. Jean de la Fontaine - 38200 VIENNE    /   amap-vienne.org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V72"/>
  <sheetViews>
    <sheetView showGridLines="0" showRowColHeaders="0" showRuler="0" view="pageLayout" zoomScale="130" zoomScaleNormal="145" zoomScalePageLayoutView="130" workbookViewId="0">
      <selection activeCell="N64" sqref="N64"/>
    </sheetView>
  </sheetViews>
  <sheetFormatPr baseColWidth="10" defaultRowHeight="15" x14ac:dyDescent="0.25"/>
  <cols>
    <col min="1" max="1" width="4" customWidth="1"/>
    <col min="2" max="2" width="5.5703125" customWidth="1"/>
    <col min="3" max="3" width="18.42578125" customWidth="1"/>
    <col min="4" max="4" width="3.28515625" style="3" customWidth="1"/>
    <col min="5" max="15" width="5.42578125" customWidth="1"/>
    <col min="16" max="48" width="11.42578125" style="75"/>
  </cols>
  <sheetData>
    <row r="1" spans="1:48" ht="24.75" customHeight="1" x14ac:dyDescent="0.45">
      <c r="A1" s="108" t="s">
        <v>139</v>
      </c>
      <c r="B1" s="42"/>
      <c r="C1" s="42"/>
      <c r="D1" s="187"/>
      <c r="E1" s="42"/>
      <c r="F1" s="42"/>
      <c r="G1" s="42"/>
      <c r="H1" s="42"/>
      <c r="I1" s="42"/>
      <c r="J1" s="42"/>
      <c r="K1" s="42"/>
      <c r="L1" s="42"/>
      <c r="M1" s="42"/>
      <c r="N1" s="42"/>
      <c r="O1" s="109" t="s">
        <v>114</v>
      </c>
    </row>
    <row r="2" spans="1:48" s="88" customFormat="1" ht="24" customHeight="1" x14ac:dyDescent="0.45">
      <c r="A2" s="111" t="s">
        <v>60</v>
      </c>
      <c r="B2" s="188"/>
      <c r="C2" s="188"/>
      <c r="D2" s="189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09" t="s">
        <v>61</v>
      </c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</row>
    <row r="3" spans="1:48" s="76" customFormat="1" ht="27" customHeight="1" x14ac:dyDescent="0.5">
      <c r="A3" s="113" t="s">
        <v>20</v>
      </c>
      <c r="B3" s="77"/>
      <c r="C3" s="112"/>
      <c r="D3" s="190"/>
      <c r="E3" s="112"/>
      <c r="F3" s="77"/>
      <c r="G3" s="78"/>
      <c r="H3" s="77"/>
      <c r="I3" s="77"/>
      <c r="J3" s="77"/>
      <c r="K3" s="4" t="s">
        <v>134</v>
      </c>
      <c r="L3" s="77"/>
      <c r="M3" s="77"/>
      <c r="N3" s="77"/>
      <c r="O3" s="108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</row>
    <row r="4" spans="1:48" s="76" customFormat="1" ht="14.25" customHeight="1" x14ac:dyDescent="0.25">
      <c r="A4" s="115" t="s">
        <v>62</v>
      </c>
      <c r="B4" s="77"/>
      <c r="C4" s="348">
        <f>Porc!B4</f>
        <v>0</v>
      </c>
      <c r="D4" s="348"/>
      <c r="E4" s="348"/>
      <c r="F4" s="80"/>
      <c r="G4" s="81"/>
      <c r="H4" s="77"/>
      <c r="I4" s="77"/>
      <c r="J4" s="77"/>
      <c r="K4" s="116" t="s">
        <v>63</v>
      </c>
      <c r="L4" s="77"/>
      <c r="M4" s="77"/>
      <c r="N4" s="77"/>
      <c r="O4" s="77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</row>
    <row r="5" spans="1:48" s="76" customFormat="1" ht="15" customHeight="1" x14ac:dyDescent="0.25">
      <c r="A5" s="115" t="s">
        <v>3</v>
      </c>
      <c r="B5" s="70"/>
      <c r="C5" s="335">
        <f>Porc!B6</f>
        <v>0</v>
      </c>
      <c r="D5" s="335"/>
      <c r="E5" s="335"/>
      <c r="F5" s="335"/>
      <c r="G5" s="81"/>
      <c r="H5" s="77"/>
      <c r="I5" s="117"/>
      <c r="J5" s="118"/>
      <c r="K5" s="119" t="s">
        <v>39</v>
      </c>
      <c r="L5" s="77"/>
      <c r="M5" s="77"/>
      <c r="N5" s="77"/>
      <c r="O5" s="77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</row>
    <row r="6" spans="1:48" s="76" customFormat="1" ht="14.25" customHeight="1" x14ac:dyDescent="0.25">
      <c r="A6" s="115" t="s">
        <v>6</v>
      </c>
      <c r="B6" s="70"/>
      <c r="C6" s="335">
        <f>Porc!B7</f>
        <v>0</v>
      </c>
      <c r="D6" s="335"/>
      <c r="E6" s="335"/>
      <c r="F6" s="335"/>
      <c r="G6" s="81"/>
      <c r="H6" s="77"/>
      <c r="I6" s="117"/>
      <c r="J6" s="118"/>
      <c r="K6" s="82" t="s">
        <v>64</v>
      </c>
      <c r="L6" s="77"/>
      <c r="M6" s="77"/>
      <c r="N6" s="77"/>
      <c r="O6" s="77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</row>
    <row r="7" spans="1:48" ht="14.25" customHeight="1" x14ac:dyDescent="0.25">
      <c r="A7" s="115" t="s">
        <v>4</v>
      </c>
      <c r="B7" s="70"/>
      <c r="C7" s="335">
        <f>Porc!B8</f>
        <v>0</v>
      </c>
      <c r="D7" s="335"/>
      <c r="E7" s="335"/>
      <c r="F7" s="335"/>
      <c r="G7" s="81"/>
      <c r="H7" s="70"/>
      <c r="I7" s="70"/>
      <c r="J7" s="70"/>
      <c r="K7" s="82" t="s">
        <v>65</v>
      </c>
      <c r="L7" s="42"/>
      <c r="M7" s="70"/>
      <c r="N7" s="70"/>
      <c r="O7" s="70"/>
    </row>
    <row r="8" spans="1:48" ht="14.25" customHeight="1" x14ac:dyDescent="0.25">
      <c r="A8" s="115" t="s">
        <v>5</v>
      </c>
      <c r="B8" s="70"/>
      <c r="C8" s="335">
        <f>Porc!B9</f>
        <v>0</v>
      </c>
      <c r="D8" s="335"/>
      <c r="E8" s="335"/>
      <c r="F8" s="335"/>
      <c r="G8" s="81"/>
      <c r="H8" s="70"/>
      <c r="I8" s="70"/>
      <c r="J8" s="70"/>
      <c r="K8" s="83" t="s">
        <v>66</v>
      </c>
      <c r="L8" s="42"/>
      <c r="M8" s="70"/>
      <c r="N8" s="70"/>
      <c r="O8" s="70"/>
    </row>
    <row r="9" spans="1:48" ht="13.5" customHeight="1" thickBot="1" x14ac:dyDescent="0.55000000000000004">
      <c r="A9" s="120"/>
      <c r="B9" s="42"/>
      <c r="C9" s="42"/>
      <c r="D9" s="187"/>
      <c r="E9" s="339"/>
      <c r="F9" s="339"/>
      <c r="G9" s="339"/>
      <c r="H9" s="339"/>
      <c r="I9" s="339"/>
      <c r="J9" s="339"/>
      <c r="K9" s="339"/>
      <c r="L9" s="339"/>
      <c r="M9" s="339"/>
      <c r="N9" s="191"/>
      <c r="O9" s="112"/>
    </row>
    <row r="10" spans="1:48" s="91" customFormat="1" ht="12.75" thickBot="1" x14ac:dyDescent="0.25">
      <c r="A10" s="192"/>
      <c r="B10" s="193" t="s">
        <v>115</v>
      </c>
      <c r="C10" s="193"/>
      <c r="D10" s="230" t="s">
        <v>116</v>
      </c>
      <c r="E10" s="231">
        <v>43741</v>
      </c>
      <c r="F10" s="195">
        <v>43776</v>
      </c>
      <c r="G10" s="194">
        <v>43804</v>
      </c>
      <c r="H10" s="195">
        <v>43474</v>
      </c>
      <c r="I10" s="194">
        <v>43502</v>
      </c>
      <c r="J10" s="195">
        <v>43529</v>
      </c>
      <c r="K10" s="194">
        <v>43557</v>
      </c>
      <c r="L10" s="195">
        <v>43592</v>
      </c>
      <c r="M10" s="194">
        <v>43620</v>
      </c>
      <c r="N10" s="195">
        <v>43683</v>
      </c>
      <c r="O10" s="232">
        <v>43711</v>
      </c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</row>
    <row r="11" spans="1:48" s="93" customFormat="1" ht="9" customHeight="1" x14ac:dyDescent="0.2">
      <c r="A11" s="340" t="s">
        <v>71</v>
      </c>
      <c r="B11" s="196" t="s">
        <v>72</v>
      </c>
      <c r="C11" s="197"/>
      <c r="D11" s="198"/>
      <c r="E11" s="233"/>
      <c r="F11" s="101"/>
      <c r="G11" s="100"/>
      <c r="H11" s="101"/>
      <c r="I11" s="100"/>
      <c r="J11" s="101"/>
      <c r="K11" s="100"/>
      <c r="L11" s="101"/>
      <c r="M11" s="100"/>
      <c r="N11" s="101"/>
      <c r="O11" s="234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</row>
    <row r="12" spans="1:48" s="95" customFormat="1" ht="9" customHeight="1" x14ac:dyDescent="0.2">
      <c r="A12" s="341"/>
      <c r="B12" s="199" t="s">
        <v>76</v>
      </c>
      <c r="C12" s="200"/>
      <c r="D12" s="201"/>
      <c r="E12" s="235"/>
      <c r="F12" s="98"/>
      <c r="G12" s="97"/>
      <c r="H12" s="98"/>
      <c r="I12" s="97"/>
      <c r="J12" s="98"/>
      <c r="K12" s="97"/>
      <c r="L12" s="98"/>
      <c r="M12" s="97"/>
      <c r="N12" s="98"/>
      <c r="O12" s="236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</row>
    <row r="13" spans="1:48" s="95" customFormat="1" ht="9" customHeight="1" x14ac:dyDescent="0.2">
      <c r="A13" s="341"/>
      <c r="B13" s="150" t="s">
        <v>78</v>
      </c>
      <c r="C13" s="202"/>
      <c r="D13" s="203"/>
      <c r="E13" s="235"/>
      <c r="F13" s="99"/>
      <c r="G13" s="97"/>
      <c r="H13" s="99"/>
      <c r="I13" s="97"/>
      <c r="J13" s="99"/>
      <c r="K13" s="97"/>
      <c r="L13" s="99"/>
      <c r="M13" s="97"/>
      <c r="N13" s="99"/>
      <c r="O13" s="236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</row>
    <row r="14" spans="1:48" s="95" customFormat="1" ht="9" customHeight="1" x14ac:dyDescent="0.2">
      <c r="A14" s="341"/>
      <c r="B14" s="343" t="s">
        <v>80</v>
      </c>
      <c r="C14" s="344"/>
      <c r="D14" s="201"/>
      <c r="E14" s="235"/>
      <c r="F14" s="98"/>
      <c r="G14" s="97"/>
      <c r="H14" s="98"/>
      <c r="I14" s="97"/>
      <c r="J14" s="98"/>
      <c r="K14" s="97"/>
      <c r="L14" s="98"/>
      <c r="M14" s="97"/>
      <c r="N14" s="98"/>
      <c r="O14" s="236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</row>
    <row r="15" spans="1:48" s="95" customFormat="1" ht="9" customHeight="1" x14ac:dyDescent="0.2">
      <c r="A15" s="341"/>
      <c r="B15" s="345" t="s">
        <v>82</v>
      </c>
      <c r="C15" s="346"/>
      <c r="D15" s="203"/>
      <c r="E15" s="235"/>
      <c r="F15" s="99"/>
      <c r="G15" s="97"/>
      <c r="H15" s="99"/>
      <c r="I15" s="97"/>
      <c r="J15" s="99"/>
      <c r="K15" s="97"/>
      <c r="L15" s="99"/>
      <c r="M15" s="97"/>
      <c r="N15" s="99"/>
      <c r="O15" s="236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</row>
    <row r="16" spans="1:48" s="95" customFormat="1" ht="9" customHeight="1" x14ac:dyDescent="0.2">
      <c r="A16" s="341"/>
      <c r="B16" s="343" t="s">
        <v>83</v>
      </c>
      <c r="C16" s="344"/>
      <c r="D16" s="201"/>
      <c r="E16" s="235"/>
      <c r="F16" s="98"/>
      <c r="G16" s="97" t="s">
        <v>120</v>
      </c>
      <c r="H16" s="98"/>
      <c r="I16" s="97"/>
      <c r="J16" s="98"/>
      <c r="K16" s="97"/>
      <c r="L16" s="98"/>
      <c r="M16" s="97"/>
      <c r="N16" s="98"/>
      <c r="O16" s="236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</row>
    <row r="17" spans="1:48" s="95" customFormat="1" ht="9" customHeight="1" x14ac:dyDescent="0.2">
      <c r="A17" s="341"/>
      <c r="B17" s="150" t="s">
        <v>84</v>
      </c>
      <c r="C17" s="202"/>
      <c r="D17" s="203"/>
      <c r="E17" s="235"/>
      <c r="F17" s="99"/>
      <c r="G17" s="97"/>
      <c r="H17" s="99"/>
      <c r="I17" s="97"/>
      <c r="J17" s="99"/>
      <c r="K17" s="97"/>
      <c r="L17" s="99"/>
      <c r="M17" s="97"/>
      <c r="N17" s="99"/>
      <c r="O17" s="236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</row>
    <row r="18" spans="1:48" s="95" customFormat="1" ht="9" customHeight="1" x14ac:dyDescent="0.2">
      <c r="A18" s="341"/>
      <c r="B18" s="147" t="s">
        <v>86</v>
      </c>
      <c r="C18" s="158"/>
      <c r="D18" s="204"/>
      <c r="E18" s="235"/>
      <c r="F18" s="98"/>
      <c r="G18" s="97"/>
      <c r="H18" s="98"/>
      <c r="I18" s="97"/>
      <c r="J18" s="98"/>
      <c r="K18" s="97"/>
      <c r="L18" s="98"/>
      <c r="M18" s="97"/>
      <c r="N18" s="98"/>
      <c r="O18" s="236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</row>
    <row r="19" spans="1:48" s="95" customFormat="1" ht="9" customHeight="1" x14ac:dyDescent="0.2">
      <c r="A19" s="341"/>
      <c r="B19" s="150" t="s">
        <v>88</v>
      </c>
      <c r="C19" s="202"/>
      <c r="D19" s="203" t="s">
        <v>89</v>
      </c>
      <c r="E19" s="235"/>
      <c r="F19" s="99"/>
      <c r="G19" s="97"/>
      <c r="H19" s="99"/>
      <c r="I19" s="97"/>
      <c r="J19" s="99"/>
      <c r="K19" s="97"/>
      <c r="L19" s="99"/>
      <c r="M19" s="97"/>
      <c r="N19" s="99"/>
      <c r="O19" s="236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</row>
    <row r="20" spans="1:48" s="95" customFormat="1" ht="9" customHeight="1" x14ac:dyDescent="0.2">
      <c r="A20" s="341"/>
      <c r="B20" s="147" t="s">
        <v>88</v>
      </c>
      <c r="C20" s="158"/>
      <c r="D20" s="201" t="s">
        <v>90</v>
      </c>
      <c r="E20" s="235"/>
      <c r="F20" s="98"/>
      <c r="G20" s="97"/>
      <c r="H20" s="98"/>
      <c r="I20" s="97"/>
      <c r="J20" s="98"/>
      <c r="K20" s="97"/>
      <c r="L20" s="98"/>
      <c r="M20" s="97"/>
      <c r="N20" s="98"/>
      <c r="O20" s="236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</row>
    <row r="21" spans="1:48" s="95" customFormat="1" ht="9" customHeight="1" x14ac:dyDescent="0.2">
      <c r="A21" s="341"/>
      <c r="B21" s="150" t="s">
        <v>88</v>
      </c>
      <c r="C21" s="202"/>
      <c r="D21" s="203" t="s">
        <v>75</v>
      </c>
      <c r="E21" s="235"/>
      <c r="F21" s="99"/>
      <c r="G21" s="97"/>
      <c r="H21" s="99"/>
      <c r="I21" s="97"/>
      <c r="J21" s="99"/>
      <c r="K21" s="97"/>
      <c r="L21" s="99"/>
      <c r="M21" s="97"/>
      <c r="N21" s="99"/>
      <c r="O21" s="236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</row>
    <row r="22" spans="1:48" s="95" customFormat="1" ht="9" customHeight="1" x14ac:dyDescent="0.2">
      <c r="A22" s="341"/>
      <c r="B22" s="147" t="s">
        <v>88</v>
      </c>
      <c r="C22" s="158"/>
      <c r="D22" s="201" t="s">
        <v>92</v>
      </c>
      <c r="E22" s="235"/>
      <c r="F22" s="98"/>
      <c r="G22" s="97"/>
      <c r="H22" s="98"/>
      <c r="I22" s="97"/>
      <c r="J22" s="98"/>
      <c r="K22" s="97"/>
      <c r="L22" s="98"/>
      <c r="M22" s="97"/>
      <c r="N22" s="98"/>
      <c r="O22" s="236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</row>
    <row r="23" spans="1:48" s="95" customFormat="1" ht="9" customHeight="1" x14ac:dyDescent="0.2">
      <c r="A23" s="341"/>
      <c r="B23" s="150" t="s">
        <v>93</v>
      </c>
      <c r="C23" s="202"/>
      <c r="D23" s="203" t="s">
        <v>89</v>
      </c>
      <c r="E23" s="235"/>
      <c r="F23" s="99"/>
      <c r="G23" s="97"/>
      <c r="H23" s="99"/>
      <c r="I23" s="97"/>
      <c r="J23" s="99"/>
      <c r="K23" s="97"/>
      <c r="L23" s="99"/>
      <c r="M23" s="97"/>
      <c r="N23" s="99"/>
      <c r="O23" s="236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</row>
    <row r="24" spans="1:48" s="95" customFormat="1" ht="9" customHeight="1" x14ac:dyDescent="0.2">
      <c r="A24" s="341"/>
      <c r="B24" s="147" t="s">
        <v>93</v>
      </c>
      <c r="C24" s="158"/>
      <c r="D24" s="204" t="s">
        <v>90</v>
      </c>
      <c r="E24" s="235"/>
      <c r="F24" s="98"/>
      <c r="G24" s="97"/>
      <c r="H24" s="98"/>
      <c r="I24" s="97"/>
      <c r="J24" s="98"/>
      <c r="K24" s="97"/>
      <c r="L24" s="98"/>
      <c r="M24" s="97"/>
      <c r="N24" s="98"/>
      <c r="O24" s="236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</row>
    <row r="25" spans="1:48" s="95" customFormat="1" ht="9" customHeight="1" x14ac:dyDescent="0.2">
      <c r="A25" s="341"/>
      <c r="B25" s="150" t="s">
        <v>93</v>
      </c>
      <c r="C25" s="202"/>
      <c r="D25" s="203" t="s">
        <v>75</v>
      </c>
      <c r="E25" s="235"/>
      <c r="F25" s="99"/>
      <c r="G25" s="97"/>
      <c r="H25" s="99"/>
      <c r="I25" s="97"/>
      <c r="J25" s="99"/>
      <c r="K25" s="97"/>
      <c r="L25" s="99"/>
      <c r="M25" s="97"/>
      <c r="N25" s="99"/>
      <c r="O25" s="236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</row>
    <row r="26" spans="1:48" s="95" customFormat="1" ht="9" customHeight="1" x14ac:dyDescent="0.2">
      <c r="A26" s="341"/>
      <c r="B26" s="147" t="s">
        <v>93</v>
      </c>
      <c r="C26" s="158"/>
      <c r="D26" s="201" t="s">
        <v>92</v>
      </c>
      <c r="E26" s="235"/>
      <c r="F26" s="98"/>
      <c r="G26" s="97"/>
      <c r="H26" s="98"/>
      <c r="I26" s="97"/>
      <c r="J26" s="98"/>
      <c r="K26" s="97"/>
      <c r="L26" s="98"/>
      <c r="M26" s="97"/>
      <c r="N26" s="98"/>
      <c r="O26" s="236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</row>
    <row r="27" spans="1:48" s="95" customFormat="1" ht="9" customHeight="1" x14ac:dyDescent="0.2">
      <c r="A27" s="341"/>
      <c r="B27" s="150" t="s">
        <v>96</v>
      </c>
      <c r="C27" s="202"/>
      <c r="D27" s="203" t="s">
        <v>89</v>
      </c>
      <c r="E27" s="235"/>
      <c r="F27" s="99"/>
      <c r="G27" s="97"/>
      <c r="H27" s="99"/>
      <c r="I27" s="97"/>
      <c r="J27" s="99"/>
      <c r="K27" s="97"/>
      <c r="L27" s="99"/>
      <c r="M27" s="97"/>
      <c r="N27" s="99"/>
      <c r="O27" s="236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</row>
    <row r="28" spans="1:48" s="95" customFormat="1" ht="9" customHeight="1" x14ac:dyDescent="0.2">
      <c r="A28" s="341"/>
      <c r="B28" s="147" t="s">
        <v>96</v>
      </c>
      <c r="C28" s="158"/>
      <c r="D28" s="201" t="s">
        <v>90</v>
      </c>
      <c r="E28" s="235"/>
      <c r="F28" s="98"/>
      <c r="G28" s="97"/>
      <c r="H28" s="98"/>
      <c r="I28" s="97"/>
      <c r="J28" s="98"/>
      <c r="K28" s="97"/>
      <c r="L28" s="98"/>
      <c r="M28" s="97"/>
      <c r="N28" s="98"/>
      <c r="O28" s="236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</row>
    <row r="29" spans="1:48" s="95" customFormat="1" ht="9" customHeight="1" x14ac:dyDescent="0.2">
      <c r="A29" s="341"/>
      <c r="B29" s="150" t="s">
        <v>96</v>
      </c>
      <c r="C29" s="202"/>
      <c r="D29" s="203" t="s">
        <v>75</v>
      </c>
      <c r="E29" s="235"/>
      <c r="F29" s="99"/>
      <c r="G29" s="97"/>
      <c r="H29" s="99"/>
      <c r="I29" s="97"/>
      <c r="J29" s="99"/>
      <c r="K29" s="97"/>
      <c r="L29" s="99"/>
      <c r="M29" s="97"/>
      <c r="N29" s="99"/>
      <c r="O29" s="236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</row>
    <row r="30" spans="1:48" s="95" customFormat="1" ht="9" customHeight="1" x14ac:dyDescent="0.2">
      <c r="A30" s="341"/>
      <c r="B30" s="147" t="s">
        <v>96</v>
      </c>
      <c r="C30" s="158"/>
      <c r="D30" s="204" t="s">
        <v>92</v>
      </c>
      <c r="E30" s="235"/>
      <c r="F30" s="98"/>
      <c r="G30" s="97"/>
      <c r="H30" s="98"/>
      <c r="I30" s="97"/>
      <c r="J30" s="98"/>
      <c r="K30" s="97"/>
      <c r="L30" s="98"/>
      <c r="M30" s="97"/>
      <c r="N30" s="98"/>
      <c r="O30" s="236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</row>
    <row r="31" spans="1:48" s="95" customFormat="1" ht="9" customHeight="1" x14ac:dyDescent="0.2">
      <c r="A31" s="341"/>
      <c r="B31" s="150" t="s">
        <v>99</v>
      </c>
      <c r="C31" s="202"/>
      <c r="D31" s="203"/>
      <c r="E31" s="235"/>
      <c r="F31" s="99"/>
      <c r="G31" s="97"/>
      <c r="H31" s="99"/>
      <c r="I31" s="97"/>
      <c r="J31" s="99"/>
      <c r="K31" s="97"/>
      <c r="L31" s="99"/>
      <c r="M31" s="97"/>
      <c r="N31" s="99"/>
      <c r="O31" s="236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</row>
    <row r="32" spans="1:48" s="95" customFormat="1" ht="9" customHeight="1" x14ac:dyDescent="0.2">
      <c r="A32" s="341"/>
      <c r="B32" s="147" t="s">
        <v>100</v>
      </c>
      <c r="C32" s="158"/>
      <c r="D32" s="201"/>
      <c r="E32" s="235"/>
      <c r="F32" s="98"/>
      <c r="G32" s="97"/>
      <c r="H32" s="98"/>
      <c r="I32" s="97"/>
      <c r="J32" s="98"/>
      <c r="K32" s="97"/>
      <c r="L32" s="98"/>
      <c r="M32" s="97"/>
      <c r="N32" s="98"/>
      <c r="O32" s="236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</row>
    <row r="33" spans="1:48" s="95" customFormat="1" ht="9" customHeight="1" x14ac:dyDescent="0.2">
      <c r="A33" s="341"/>
      <c r="B33" s="150" t="s">
        <v>102</v>
      </c>
      <c r="C33" s="202"/>
      <c r="D33" s="203" t="s">
        <v>140</v>
      </c>
      <c r="E33" s="235"/>
      <c r="F33" s="99"/>
      <c r="G33" s="97"/>
      <c r="H33" s="99"/>
      <c r="I33" s="97"/>
      <c r="J33" s="99"/>
      <c r="K33" s="97"/>
      <c r="L33" s="99"/>
      <c r="M33" s="97"/>
      <c r="N33" s="99"/>
      <c r="O33" s="236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</row>
    <row r="34" spans="1:48" s="95" customFormat="1" ht="9" customHeight="1" thickBot="1" x14ac:dyDescent="0.25">
      <c r="A34" s="342"/>
      <c r="B34" s="330" t="s">
        <v>104</v>
      </c>
      <c r="C34" s="347"/>
      <c r="D34" s="205" t="s">
        <v>140</v>
      </c>
      <c r="E34" s="237"/>
      <c r="F34" s="103"/>
      <c r="G34" s="102"/>
      <c r="H34" s="103"/>
      <c r="I34" s="102"/>
      <c r="J34" s="103"/>
      <c r="K34" s="102"/>
      <c r="L34" s="103"/>
      <c r="M34" s="102"/>
      <c r="N34" s="103"/>
      <c r="O34" s="238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</row>
    <row r="35" spans="1:48" s="93" customFormat="1" ht="9" customHeight="1" x14ac:dyDescent="0.2">
      <c r="A35" s="353" t="s">
        <v>73</v>
      </c>
      <c r="B35" s="199" t="s">
        <v>74</v>
      </c>
      <c r="C35" s="200"/>
      <c r="D35" s="201" t="s">
        <v>75</v>
      </c>
      <c r="E35" s="233"/>
      <c r="F35" s="104"/>
      <c r="G35" s="100"/>
      <c r="H35" s="104"/>
      <c r="I35" s="100"/>
      <c r="J35" s="104"/>
      <c r="K35" s="100"/>
      <c r="L35" s="104"/>
      <c r="M35" s="100"/>
      <c r="N35" s="104"/>
      <c r="O35" s="234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</row>
    <row r="36" spans="1:48" s="93" customFormat="1" ht="9" customHeight="1" x14ac:dyDescent="0.2">
      <c r="A36" s="354"/>
      <c r="B36" s="206" t="s">
        <v>74</v>
      </c>
      <c r="C36" s="207"/>
      <c r="D36" s="208" t="s">
        <v>77</v>
      </c>
      <c r="E36" s="235"/>
      <c r="F36" s="96"/>
      <c r="G36" s="97"/>
      <c r="H36" s="96"/>
      <c r="I36" s="97"/>
      <c r="J36" s="96"/>
      <c r="K36" s="97"/>
      <c r="L36" s="96"/>
      <c r="M36" s="97"/>
      <c r="N36" s="96"/>
      <c r="O36" s="236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</row>
    <row r="37" spans="1:48" s="93" customFormat="1" ht="9" customHeight="1" x14ac:dyDescent="0.2">
      <c r="A37" s="354"/>
      <c r="B37" s="147" t="s">
        <v>74</v>
      </c>
      <c r="C37" s="158"/>
      <c r="D37" s="204" t="s">
        <v>79</v>
      </c>
      <c r="E37" s="235"/>
      <c r="F37" s="98"/>
      <c r="G37" s="97"/>
      <c r="H37" s="98"/>
      <c r="I37" s="97"/>
      <c r="J37" s="98"/>
      <c r="K37" s="97"/>
      <c r="L37" s="98"/>
      <c r="M37" s="97"/>
      <c r="N37" s="98"/>
      <c r="O37" s="236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</row>
    <row r="38" spans="1:48" s="93" customFormat="1" ht="9" customHeight="1" x14ac:dyDescent="0.2">
      <c r="A38" s="354"/>
      <c r="B38" s="206" t="s">
        <v>128</v>
      </c>
      <c r="C38" s="207"/>
      <c r="D38" s="208" t="s">
        <v>75</v>
      </c>
      <c r="E38" s="235"/>
      <c r="F38" s="96"/>
      <c r="G38" s="97"/>
      <c r="H38" s="96"/>
      <c r="I38" s="97"/>
      <c r="J38" s="96"/>
      <c r="K38" s="97"/>
      <c r="L38" s="96"/>
      <c r="M38" s="97"/>
      <c r="N38" s="96"/>
      <c r="O38" s="236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</row>
    <row r="39" spans="1:48" s="93" customFormat="1" ht="9" customHeight="1" x14ac:dyDescent="0.2">
      <c r="A39" s="354"/>
      <c r="B39" s="147" t="s">
        <v>128</v>
      </c>
      <c r="C39" s="158"/>
      <c r="D39" s="204" t="s">
        <v>77</v>
      </c>
      <c r="E39" s="235"/>
      <c r="F39" s="98"/>
      <c r="G39" s="97"/>
      <c r="H39" s="98"/>
      <c r="I39" s="97"/>
      <c r="J39" s="98"/>
      <c r="K39" s="97"/>
      <c r="L39" s="98"/>
      <c r="M39" s="97"/>
      <c r="N39" s="98"/>
      <c r="O39" s="236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</row>
    <row r="40" spans="1:48" s="93" customFormat="1" ht="9" customHeight="1" x14ac:dyDescent="0.2">
      <c r="A40" s="354"/>
      <c r="B40" s="206" t="s">
        <v>128</v>
      </c>
      <c r="C40" s="207"/>
      <c r="D40" s="208" t="s">
        <v>79</v>
      </c>
      <c r="E40" s="235"/>
      <c r="F40" s="96"/>
      <c r="G40" s="97"/>
      <c r="H40" s="96"/>
      <c r="I40" s="97"/>
      <c r="J40" s="96"/>
      <c r="K40" s="97"/>
      <c r="L40" s="96"/>
      <c r="M40" s="97"/>
      <c r="N40" s="96"/>
      <c r="O40" s="236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</row>
    <row r="41" spans="1:48" s="93" customFormat="1" ht="9" customHeight="1" x14ac:dyDescent="0.2">
      <c r="A41" s="354"/>
      <c r="B41" s="147" t="s">
        <v>129</v>
      </c>
      <c r="C41" s="158"/>
      <c r="D41" s="204" t="s">
        <v>75</v>
      </c>
      <c r="E41" s="235"/>
      <c r="F41" s="98"/>
      <c r="G41" s="97"/>
      <c r="H41" s="98"/>
      <c r="I41" s="97"/>
      <c r="J41" s="98"/>
      <c r="K41" s="97"/>
      <c r="L41" s="98"/>
      <c r="M41" s="97"/>
      <c r="N41" s="98"/>
      <c r="O41" s="236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</row>
    <row r="42" spans="1:48" s="93" customFormat="1" ht="9" customHeight="1" x14ac:dyDescent="0.2">
      <c r="A42" s="354"/>
      <c r="B42" s="206" t="s">
        <v>129</v>
      </c>
      <c r="C42" s="207"/>
      <c r="D42" s="208" t="s">
        <v>77</v>
      </c>
      <c r="E42" s="235"/>
      <c r="F42" s="96"/>
      <c r="G42" s="97"/>
      <c r="H42" s="96"/>
      <c r="I42" s="97"/>
      <c r="J42" s="96"/>
      <c r="K42" s="97"/>
      <c r="L42" s="96"/>
      <c r="M42" s="97"/>
      <c r="N42" s="96"/>
      <c r="O42" s="236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</row>
    <row r="43" spans="1:48" s="93" customFormat="1" ht="9" customHeight="1" x14ac:dyDescent="0.2">
      <c r="A43" s="354"/>
      <c r="B43" s="147" t="s">
        <v>129</v>
      </c>
      <c r="C43" s="158"/>
      <c r="D43" s="204" t="s">
        <v>79</v>
      </c>
      <c r="E43" s="235"/>
      <c r="F43" s="98"/>
      <c r="G43" s="97"/>
      <c r="H43" s="98"/>
      <c r="I43" s="97"/>
      <c r="J43" s="98"/>
      <c r="K43" s="97"/>
      <c r="L43" s="98"/>
      <c r="M43" s="97"/>
      <c r="N43" s="98"/>
      <c r="O43" s="236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</row>
    <row r="44" spans="1:48" s="93" customFormat="1" ht="9" customHeight="1" x14ac:dyDescent="0.2">
      <c r="A44" s="354"/>
      <c r="B44" s="206" t="s">
        <v>130</v>
      </c>
      <c r="C44" s="207"/>
      <c r="D44" s="208" t="s">
        <v>75</v>
      </c>
      <c r="E44" s="235"/>
      <c r="F44" s="96"/>
      <c r="G44" s="97"/>
      <c r="H44" s="96"/>
      <c r="I44" s="97"/>
      <c r="J44" s="96"/>
      <c r="K44" s="97"/>
      <c r="L44" s="96"/>
      <c r="M44" s="97"/>
      <c r="N44" s="96"/>
      <c r="O44" s="236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</row>
    <row r="45" spans="1:48" s="93" customFormat="1" ht="9" customHeight="1" x14ac:dyDescent="0.2">
      <c r="A45" s="354"/>
      <c r="B45" s="147" t="s">
        <v>130</v>
      </c>
      <c r="C45" s="158"/>
      <c r="D45" s="204" t="s">
        <v>77</v>
      </c>
      <c r="E45" s="235"/>
      <c r="F45" s="98"/>
      <c r="G45" s="97"/>
      <c r="H45" s="98"/>
      <c r="I45" s="97"/>
      <c r="J45" s="98"/>
      <c r="K45" s="97"/>
      <c r="L45" s="98"/>
      <c r="M45" s="97"/>
      <c r="N45" s="98"/>
      <c r="O45" s="236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</row>
    <row r="46" spans="1:48" s="93" customFormat="1" ht="9" customHeight="1" x14ac:dyDescent="0.2">
      <c r="A46" s="354"/>
      <c r="B46" s="206" t="s">
        <v>130</v>
      </c>
      <c r="C46" s="207"/>
      <c r="D46" s="208" t="s">
        <v>79</v>
      </c>
      <c r="E46" s="235"/>
      <c r="F46" s="96"/>
      <c r="G46" s="97"/>
      <c r="H46" s="96"/>
      <c r="I46" s="97"/>
      <c r="J46" s="96"/>
      <c r="K46" s="97"/>
      <c r="L46" s="96"/>
      <c r="M46" s="97"/>
      <c r="N46" s="96"/>
      <c r="O46" s="236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</row>
    <row r="47" spans="1:48" s="93" customFormat="1" ht="9" customHeight="1" x14ac:dyDescent="0.2">
      <c r="A47" s="354"/>
      <c r="B47" s="147" t="s">
        <v>131</v>
      </c>
      <c r="C47" s="158"/>
      <c r="D47" s="204" t="s">
        <v>75</v>
      </c>
      <c r="E47" s="235"/>
      <c r="F47" s="98"/>
      <c r="G47" s="97"/>
      <c r="H47" s="98"/>
      <c r="I47" s="97"/>
      <c r="J47" s="98"/>
      <c r="K47" s="97"/>
      <c r="L47" s="98"/>
      <c r="M47" s="97"/>
      <c r="N47" s="98"/>
      <c r="O47" s="236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</row>
    <row r="48" spans="1:48" s="93" customFormat="1" ht="9" customHeight="1" x14ac:dyDescent="0.2">
      <c r="A48" s="354"/>
      <c r="B48" s="206" t="s">
        <v>131</v>
      </c>
      <c r="C48" s="207"/>
      <c r="D48" s="208" t="s">
        <v>77</v>
      </c>
      <c r="E48" s="235"/>
      <c r="F48" s="96"/>
      <c r="G48" s="97"/>
      <c r="H48" s="96"/>
      <c r="I48" s="97"/>
      <c r="J48" s="96"/>
      <c r="K48" s="97"/>
      <c r="L48" s="96"/>
      <c r="M48" s="97"/>
      <c r="N48" s="96"/>
      <c r="O48" s="236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</row>
    <row r="49" spans="1:48" s="93" customFormat="1" ht="9" customHeight="1" x14ac:dyDescent="0.2">
      <c r="A49" s="354"/>
      <c r="B49" s="147" t="s">
        <v>131</v>
      </c>
      <c r="C49" s="158"/>
      <c r="D49" s="204" t="s">
        <v>79</v>
      </c>
      <c r="E49" s="235"/>
      <c r="F49" s="98"/>
      <c r="G49" s="97"/>
      <c r="H49" s="98"/>
      <c r="I49" s="97"/>
      <c r="J49" s="98"/>
      <c r="K49" s="97"/>
      <c r="L49" s="98"/>
      <c r="M49" s="97"/>
      <c r="N49" s="98"/>
      <c r="O49" s="236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</row>
    <row r="50" spans="1:48" s="93" customFormat="1" ht="9" customHeight="1" x14ac:dyDescent="0.2">
      <c r="A50" s="354"/>
      <c r="B50" s="206" t="s">
        <v>132</v>
      </c>
      <c r="C50" s="207"/>
      <c r="D50" s="208"/>
      <c r="E50" s="235"/>
      <c r="F50" s="96"/>
      <c r="G50" s="97"/>
      <c r="H50" s="96"/>
      <c r="I50" s="97"/>
      <c r="J50" s="96"/>
      <c r="K50" s="97"/>
      <c r="L50" s="96"/>
      <c r="M50" s="97"/>
      <c r="N50" s="96"/>
      <c r="O50" s="236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</row>
    <row r="51" spans="1:48" s="93" customFormat="1" ht="9" customHeight="1" x14ac:dyDescent="0.2">
      <c r="A51" s="354"/>
      <c r="B51" s="147" t="s">
        <v>117</v>
      </c>
      <c r="C51" s="158"/>
      <c r="D51" s="204" t="s">
        <v>89</v>
      </c>
      <c r="E51" s="235"/>
      <c r="F51" s="98"/>
      <c r="G51" s="97"/>
      <c r="H51" s="98"/>
      <c r="I51" s="97"/>
      <c r="J51" s="98"/>
      <c r="K51" s="97"/>
      <c r="L51" s="98"/>
      <c r="M51" s="97"/>
      <c r="N51" s="98"/>
      <c r="O51" s="236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</row>
    <row r="52" spans="1:48" s="93" customFormat="1" ht="9" customHeight="1" x14ac:dyDescent="0.2">
      <c r="A52" s="354"/>
      <c r="B52" s="206" t="s">
        <v>118</v>
      </c>
      <c r="C52" s="207"/>
      <c r="D52" s="208" t="s">
        <v>90</v>
      </c>
      <c r="E52" s="235"/>
      <c r="F52" s="96"/>
      <c r="G52" s="97"/>
      <c r="H52" s="96"/>
      <c r="I52" s="97"/>
      <c r="J52" s="96"/>
      <c r="K52" s="97"/>
      <c r="L52" s="96"/>
      <c r="M52" s="97"/>
      <c r="N52" s="96"/>
      <c r="O52" s="236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</row>
    <row r="53" spans="1:48" s="93" customFormat="1" ht="9" customHeight="1" x14ac:dyDescent="0.2">
      <c r="A53" s="354"/>
      <c r="B53" s="147" t="s">
        <v>119</v>
      </c>
      <c r="C53" s="158"/>
      <c r="D53" s="204" t="s">
        <v>75</v>
      </c>
      <c r="E53" s="235"/>
      <c r="F53" s="98"/>
      <c r="G53" s="97"/>
      <c r="H53" s="98"/>
      <c r="I53" s="97"/>
      <c r="J53" s="98"/>
      <c r="K53" s="97"/>
      <c r="L53" s="98"/>
      <c r="M53" s="97"/>
      <c r="N53" s="98"/>
      <c r="O53" s="236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</row>
    <row r="54" spans="1:48" s="93" customFormat="1" ht="9" customHeight="1" x14ac:dyDescent="0.2">
      <c r="A54" s="354"/>
      <c r="B54" s="206" t="s">
        <v>127</v>
      </c>
      <c r="C54" s="207"/>
      <c r="D54" s="208" t="s">
        <v>89</v>
      </c>
      <c r="E54" s="235"/>
      <c r="F54" s="96"/>
      <c r="G54" s="97"/>
      <c r="H54" s="96"/>
      <c r="I54" s="97"/>
      <c r="J54" s="96"/>
      <c r="K54" s="97"/>
      <c r="L54" s="96"/>
      <c r="M54" s="97"/>
      <c r="N54" s="96"/>
      <c r="O54" s="236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</row>
    <row r="55" spans="1:48" s="93" customFormat="1" ht="9" customHeight="1" x14ac:dyDescent="0.2">
      <c r="A55" s="354"/>
      <c r="B55" s="147" t="s">
        <v>127</v>
      </c>
      <c r="C55" s="158"/>
      <c r="D55" s="204" t="s">
        <v>90</v>
      </c>
      <c r="E55" s="235"/>
      <c r="F55" s="98"/>
      <c r="G55" s="97"/>
      <c r="H55" s="98"/>
      <c r="I55" s="97"/>
      <c r="J55" s="98"/>
      <c r="K55" s="97"/>
      <c r="L55" s="98"/>
      <c r="M55" s="97"/>
      <c r="N55" s="98"/>
      <c r="O55" s="236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</row>
    <row r="56" spans="1:48" s="93" customFormat="1" ht="9" customHeight="1" x14ac:dyDescent="0.2">
      <c r="A56" s="354"/>
      <c r="B56" s="206" t="s">
        <v>127</v>
      </c>
      <c r="C56" s="207"/>
      <c r="D56" s="208" t="s">
        <v>75</v>
      </c>
      <c r="E56" s="235"/>
      <c r="F56" s="96"/>
      <c r="G56" s="97"/>
      <c r="H56" s="96"/>
      <c r="I56" s="97"/>
      <c r="J56" s="96"/>
      <c r="K56" s="97"/>
      <c r="L56" s="96"/>
      <c r="M56" s="97"/>
      <c r="N56" s="96"/>
      <c r="O56" s="236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</row>
    <row r="57" spans="1:48" s="93" customFormat="1" ht="9" customHeight="1" x14ac:dyDescent="0.2">
      <c r="A57" s="354"/>
      <c r="B57" s="147" t="s">
        <v>103</v>
      </c>
      <c r="C57" s="158"/>
      <c r="D57" s="204"/>
      <c r="E57" s="235"/>
      <c r="F57" s="98"/>
      <c r="G57" s="97"/>
      <c r="H57" s="98"/>
      <c r="I57" s="97"/>
      <c r="J57" s="98"/>
      <c r="K57" s="97"/>
      <c r="L57" s="98"/>
      <c r="M57" s="97"/>
      <c r="N57" s="98"/>
      <c r="O57" s="236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</row>
    <row r="58" spans="1:48" s="93" customFormat="1" ht="9" customHeight="1" x14ac:dyDescent="0.2">
      <c r="A58" s="354"/>
      <c r="B58" s="345" t="s">
        <v>105</v>
      </c>
      <c r="C58" s="346"/>
      <c r="D58" s="209"/>
      <c r="E58" s="235"/>
      <c r="F58" s="96"/>
      <c r="G58" s="97"/>
      <c r="H58" s="96"/>
      <c r="I58" s="97"/>
      <c r="J58" s="96"/>
      <c r="K58" s="97"/>
      <c r="L58" s="96"/>
      <c r="M58" s="97"/>
      <c r="N58" s="96"/>
      <c r="O58" s="236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</row>
    <row r="59" spans="1:48" s="93" customFormat="1" ht="9" customHeight="1" thickBot="1" x14ac:dyDescent="0.25">
      <c r="A59" s="354"/>
      <c r="B59" s="147" t="s">
        <v>106</v>
      </c>
      <c r="C59" s="158"/>
      <c r="D59" s="204"/>
      <c r="E59" s="235"/>
      <c r="F59" s="98"/>
      <c r="G59" s="97"/>
      <c r="H59" s="98"/>
      <c r="I59" s="97"/>
      <c r="J59" s="98"/>
      <c r="K59" s="97"/>
      <c r="L59" s="98"/>
      <c r="M59" s="97"/>
      <c r="N59" s="98"/>
      <c r="O59" s="236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</row>
    <row r="60" spans="1:48" s="93" customFormat="1" ht="9" customHeight="1" x14ac:dyDescent="0.2">
      <c r="A60" s="350" t="s">
        <v>148</v>
      </c>
      <c r="B60" s="210" t="s">
        <v>107</v>
      </c>
      <c r="C60" s="157"/>
      <c r="D60" s="211"/>
      <c r="E60" s="233"/>
      <c r="F60" s="104"/>
      <c r="G60" s="100"/>
      <c r="H60" s="104"/>
      <c r="I60" s="100"/>
      <c r="J60" s="104"/>
      <c r="K60" s="100"/>
      <c r="L60" s="104"/>
      <c r="M60" s="100"/>
      <c r="N60" s="104"/>
      <c r="O60" s="234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2"/>
    </row>
    <row r="61" spans="1:48" s="93" customFormat="1" ht="9" customHeight="1" x14ac:dyDescent="0.2">
      <c r="A61" s="351"/>
      <c r="B61" s="345" t="s">
        <v>108</v>
      </c>
      <c r="C61" s="346"/>
      <c r="D61" s="209"/>
      <c r="E61" s="235"/>
      <c r="F61" s="96"/>
      <c r="G61" s="97"/>
      <c r="H61" s="96"/>
      <c r="I61" s="97"/>
      <c r="J61" s="96"/>
      <c r="K61" s="97"/>
      <c r="L61" s="96"/>
      <c r="M61" s="97"/>
      <c r="N61" s="96"/>
      <c r="O61" s="236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</row>
    <row r="62" spans="1:48" s="93" customFormat="1" ht="9" customHeight="1" x14ac:dyDescent="0.2">
      <c r="A62" s="351"/>
      <c r="B62" s="158" t="s">
        <v>109</v>
      </c>
      <c r="C62" s="212"/>
      <c r="D62" s="204"/>
      <c r="E62" s="235"/>
      <c r="F62" s="98"/>
      <c r="G62" s="97"/>
      <c r="H62" s="98"/>
      <c r="I62" s="97"/>
      <c r="J62" s="98"/>
      <c r="K62" s="97"/>
      <c r="L62" s="98"/>
      <c r="M62" s="97"/>
      <c r="N62" s="98"/>
      <c r="O62" s="236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</row>
    <row r="63" spans="1:48" s="93" customFormat="1" ht="9" customHeight="1" x14ac:dyDescent="0.2">
      <c r="A63" s="351"/>
      <c r="B63" s="317" t="s">
        <v>110</v>
      </c>
      <c r="C63" s="349"/>
      <c r="D63" s="208" t="s">
        <v>89</v>
      </c>
      <c r="E63" s="235"/>
      <c r="F63" s="96"/>
      <c r="G63" s="97"/>
      <c r="H63" s="96"/>
      <c r="I63" s="97"/>
      <c r="J63" s="96"/>
      <c r="K63" s="97"/>
      <c r="L63" s="96"/>
      <c r="M63" s="97"/>
      <c r="N63" s="96"/>
      <c r="O63" s="236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</row>
    <row r="64" spans="1:48" s="93" customFormat="1" ht="9" customHeight="1" thickBot="1" x14ac:dyDescent="0.25">
      <c r="A64" s="352"/>
      <c r="B64" s="330" t="s">
        <v>110</v>
      </c>
      <c r="C64" s="347"/>
      <c r="D64" s="205" t="s">
        <v>75</v>
      </c>
      <c r="E64" s="239"/>
      <c r="F64" s="240"/>
      <c r="G64" s="241"/>
      <c r="H64" s="240"/>
      <c r="I64" s="241"/>
      <c r="J64" s="240"/>
      <c r="K64" s="241"/>
      <c r="L64" s="240"/>
      <c r="M64" s="241"/>
      <c r="N64" s="240"/>
      <c r="O64" s="24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</row>
    <row r="65" spans="1:48" s="86" customFormat="1" ht="20.25" customHeight="1" thickBot="1" x14ac:dyDescent="0.3">
      <c r="A65" s="162" t="s">
        <v>111</v>
      </c>
      <c r="B65" s="163"/>
      <c r="C65" s="163"/>
      <c r="D65" s="213"/>
      <c r="E65" s="312">
        <f>Porc!F41</f>
        <v>0</v>
      </c>
      <c r="F65" s="312"/>
      <c r="G65" s="312"/>
      <c r="H65" s="312"/>
      <c r="I65" s="312"/>
      <c r="J65" s="312"/>
      <c r="K65" s="312"/>
      <c r="L65" s="163"/>
      <c r="M65" s="163"/>
      <c r="N65" s="163"/>
      <c r="O65" s="38" t="s">
        <v>146</v>
      </c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</row>
    <row r="66" spans="1:48" s="85" customFormat="1" x14ac:dyDescent="0.25">
      <c r="A66" s="146"/>
      <c r="B66" s="167" t="s">
        <v>23</v>
      </c>
      <c r="C66" s="168"/>
      <c r="D66" s="229"/>
      <c r="E66" s="146"/>
      <c r="F66" s="167" t="s">
        <v>112</v>
      </c>
      <c r="G66" s="168"/>
      <c r="H66" s="170"/>
      <c r="I66" s="168"/>
      <c r="J66" s="169"/>
      <c r="K66" s="125"/>
      <c r="L66" s="214" t="s">
        <v>135</v>
      </c>
      <c r="M66" s="168"/>
      <c r="N66" s="168"/>
      <c r="O66" s="169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</row>
    <row r="67" spans="1:48" s="85" customFormat="1" x14ac:dyDescent="0.25">
      <c r="A67" s="146"/>
      <c r="B67" s="269"/>
      <c r="C67" s="270"/>
      <c r="D67" s="271"/>
      <c r="E67" s="146"/>
      <c r="F67" s="171"/>
      <c r="G67" s="125"/>
      <c r="H67" s="156"/>
      <c r="I67" s="125"/>
      <c r="J67" s="172"/>
      <c r="K67" s="125"/>
      <c r="L67" s="171"/>
      <c r="M67" s="125"/>
      <c r="N67" s="125"/>
      <c r="O67" s="172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</row>
    <row r="68" spans="1:48" ht="8.25" customHeight="1" x14ac:dyDescent="0.25">
      <c r="A68" s="42"/>
      <c r="B68" s="269"/>
      <c r="C68" s="270"/>
      <c r="D68" s="271"/>
      <c r="E68" s="42"/>
      <c r="F68" s="173"/>
      <c r="G68" s="70"/>
      <c r="H68" s="70"/>
      <c r="I68" s="70"/>
      <c r="J68" s="174"/>
      <c r="K68" s="70"/>
      <c r="L68" s="173"/>
      <c r="M68" s="70"/>
      <c r="N68" s="70"/>
      <c r="O68" s="174"/>
    </row>
    <row r="69" spans="1:48" ht="9" customHeight="1" x14ac:dyDescent="0.25">
      <c r="A69" s="42"/>
      <c r="B69" s="269"/>
      <c r="C69" s="270"/>
      <c r="D69" s="271"/>
      <c r="E69" s="42"/>
      <c r="F69" s="173"/>
      <c r="G69" s="70"/>
      <c r="H69" s="70"/>
      <c r="I69" s="70"/>
      <c r="J69" s="174"/>
      <c r="K69" s="70"/>
      <c r="L69" s="173"/>
      <c r="M69" s="70"/>
      <c r="N69" s="70"/>
      <c r="O69" s="174"/>
    </row>
    <row r="70" spans="1:48" ht="15.75" thickBot="1" x14ac:dyDescent="0.3">
      <c r="A70" s="42"/>
      <c r="B70" s="272"/>
      <c r="C70" s="273"/>
      <c r="D70" s="274"/>
      <c r="E70" s="42"/>
      <c r="F70" s="313" t="s">
        <v>25</v>
      </c>
      <c r="G70" s="314"/>
      <c r="H70" s="314"/>
      <c r="I70" s="314"/>
      <c r="J70" s="315"/>
      <c r="K70" s="175"/>
      <c r="L70" s="176"/>
      <c r="M70" s="177"/>
      <c r="N70" s="178"/>
      <c r="O70" s="179"/>
    </row>
    <row r="71" spans="1:48" ht="11.25" customHeight="1" x14ac:dyDescent="0.25">
      <c r="A71" s="329" t="s">
        <v>24</v>
      </c>
      <c r="B71" s="329"/>
      <c r="C71" s="329"/>
      <c r="D71" s="329"/>
      <c r="E71" s="329"/>
      <c r="F71" s="329"/>
      <c r="G71" s="329"/>
      <c r="H71" s="329"/>
      <c r="I71" s="329"/>
      <c r="J71" s="329"/>
      <c r="K71" s="329"/>
      <c r="L71" s="329"/>
      <c r="M71" s="329"/>
      <c r="N71" s="329"/>
      <c r="O71" s="329"/>
    </row>
    <row r="72" spans="1:48" ht="10.5" customHeight="1" x14ac:dyDescent="0.25">
      <c r="A72" s="42"/>
      <c r="B72" s="338" t="s">
        <v>149</v>
      </c>
      <c r="C72" s="338"/>
      <c r="D72" s="338"/>
      <c r="E72" s="338"/>
      <c r="F72" s="338"/>
      <c r="G72" s="338"/>
      <c r="H72" s="338"/>
      <c r="I72" s="338"/>
      <c r="J72" s="338"/>
      <c r="K72" s="338"/>
      <c r="L72" s="338"/>
      <c r="M72" s="338"/>
      <c r="N72" s="338"/>
      <c r="O72" s="42"/>
    </row>
  </sheetData>
  <sheetProtection algorithmName="SHA-512" hashValue="jauLcwKHSJE8/HqcK0TlQ5sIYbmcfDMAJBDzxTbEf+Dkl8EDiZGLEkK88hdGT46INvnLDTGl38mTZXNdFJbPpQ==" saltValue="94Zap1ios40eg6Dhtq3f+A==" spinCount="100000" sheet="1" objects="1" scenarios="1" selectLockedCells="1"/>
  <mergeCells count="22">
    <mergeCell ref="B64:C64"/>
    <mergeCell ref="B63:C63"/>
    <mergeCell ref="B61:C61"/>
    <mergeCell ref="A60:A64"/>
    <mergeCell ref="A35:A59"/>
    <mergeCell ref="B58:C58"/>
    <mergeCell ref="C4:E4"/>
    <mergeCell ref="C5:F5"/>
    <mergeCell ref="C6:F6"/>
    <mergeCell ref="C7:F7"/>
    <mergeCell ref="C8:F8"/>
    <mergeCell ref="E9:M9"/>
    <mergeCell ref="A11:A34"/>
    <mergeCell ref="B14:C14"/>
    <mergeCell ref="B15:C15"/>
    <mergeCell ref="B16:C16"/>
    <mergeCell ref="B34:C34"/>
    <mergeCell ref="A71:O71"/>
    <mergeCell ref="B72:N72"/>
    <mergeCell ref="B67:D70"/>
    <mergeCell ref="F70:J70"/>
    <mergeCell ref="E65:K65"/>
  </mergeCells>
  <pageMargins left="0.23622047244094491" right="0.23622047244094491" top="0.74803149606299213" bottom="0.74803149606299213" header="0.31496062992125984" footer="0.31496062992125984"/>
  <pageSetup paperSize="9" scale="99" orientation="portrait" r:id="rId1"/>
  <headerFooter>
    <oddHeader>&amp;L&amp;7En vert : zones de saisie
(passez d'une cellule à l'autre par la touche Tab !)&amp;11
&amp;C&amp;"-,Gras"&amp;18&amp;G</oddHeader>
    <oddFooter>&amp;C&amp;7Association Loi 1901 créée le 28/08/2006 déclarée en Préfecture
APE 913E - SIRET N° 500.368.840.00012 - Siège Social : Centre Social de Malissol - La Ferme - 12, av. Jean de la Fontaine - 38200 VIENNE    /   amap-vienne.org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Porc</vt:lpstr>
      <vt:lpstr>Annexe Porc mensuelle</vt:lpstr>
      <vt:lpstr>Annexe Porc 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</dc:creator>
  <cp:lastModifiedBy>Xavier</cp:lastModifiedBy>
  <cp:lastPrinted>2019-07-28T17:58:26Z</cp:lastPrinted>
  <dcterms:created xsi:type="dcterms:W3CDTF">2016-08-12T08:39:03Z</dcterms:created>
  <dcterms:modified xsi:type="dcterms:W3CDTF">2019-09-05T19:36:00Z</dcterms:modified>
</cp:coreProperties>
</file>