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1600" windowHeight="10320" tabRatio="742"/>
  </bookViews>
  <sheets>
    <sheet name="Contrat" sheetId="4" r:id="rId1"/>
  </sheets>
  <definedNames>
    <definedName name="_xlnm._FilterDatabase" localSheetId="0" hidden="1">Contrat!$B$51</definedName>
  </definedNames>
  <calcPr calcId="152511"/>
</workbook>
</file>

<file path=xl/calcChain.xml><?xml version="1.0" encoding="utf-8"?>
<calcChain xmlns="http://schemas.openxmlformats.org/spreadsheetml/2006/main">
  <c r="W23" i="4" l="1"/>
  <c r="W27" i="4"/>
  <c r="W24" i="4"/>
  <c r="W25" i="4" l="1"/>
  <c r="W26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 l="1"/>
  <c r="B45" i="4"/>
  <c r="F45" i="4" l="1"/>
  <c r="F46" i="4" s="1"/>
</calcChain>
</file>

<file path=xl/sharedStrings.xml><?xml version="1.0" encoding="utf-8"?>
<sst xmlns="http://schemas.openxmlformats.org/spreadsheetml/2006/main" count="94" uniqueCount="87">
  <si>
    <t>Durée du Contrat</t>
  </si>
  <si>
    <t>Fréquence des retraits</t>
  </si>
  <si>
    <t>Adresse :</t>
  </si>
  <si>
    <t>Tel :</t>
  </si>
  <si>
    <t>Mail :</t>
  </si>
  <si>
    <t>CP / Ville  :</t>
  </si>
  <si>
    <t>L'AMAP :</t>
  </si>
  <si>
    <t>Total à régler --&gt;</t>
  </si>
  <si>
    <t xml:space="preserve">Ce contrat solidaire vous engage dans l'acceptation et le respect de la "Charte des AMAP" (téléchargeable sur notre site amap-vienne.org) </t>
  </si>
  <si>
    <t>Amapien.ne :</t>
  </si>
  <si>
    <t>Identité 1 :</t>
  </si>
  <si>
    <t>Identité 2 :</t>
  </si>
  <si>
    <t>Validation de l'AMAP du bon règlement de la cotisation</t>
  </si>
  <si>
    <t>L'Amapien.ne :</t>
  </si>
  <si>
    <t xml:space="preserve">Fait en 3 exemplaires à Vienne, le  </t>
  </si>
  <si>
    <t>Nbre de chèques souhaité :</t>
  </si>
  <si>
    <t xml:space="preserve">   Faites</t>
  </si>
  <si>
    <t>chèques de</t>
  </si>
  <si>
    <t xml:space="preserve">   Faites  1  dernier chèque de</t>
  </si>
  <si>
    <t>Nelly &amp; Manu COULLET</t>
  </si>
  <si>
    <r>
      <t xml:space="preserve">2425 route des Valaises - </t>
    </r>
    <r>
      <rPr>
        <b/>
        <sz val="11"/>
        <color theme="1"/>
        <rFont val="Calibri"/>
        <family val="2"/>
        <scheme val="minor"/>
      </rPr>
      <t>38440 Villeneuve-de-Marc</t>
    </r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</si>
  <si>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</si>
  <si>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quinzaine</t>
  </si>
  <si>
    <t>mensuelle</t>
  </si>
  <si>
    <t>CONTRAT CHEVRE</t>
  </si>
  <si>
    <r>
      <rPr>
        <u/>
        <sz val="11"/>
        <color theme="1"/>
        <rFont val="Calibri"/>
        <family val="2"/>
        <scheme val="minor"/>
      </rPr>
      <t>Ordre des chèques</t>
    </r>
    <r>
      <rPr>
        <sz val="11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>Nelly COULLET</t>
    </r>
  </si>
  <si>
    <t>06 83 35 01 63 - 06 62 79 05 37</t>
  </si>
  <si>
    <t>Odile Tenet</t>
  </si>
  <si>
    <t>( odile.tenet@orange.fr)</t>
  </si>
  <si>
    <t>Brique</t>
  </si>
  <si>
    <t>Faisselle</t>
  </si>
  <si>
    <t>L'Odette</t>
  </si>
  <si>
    <t>Fromages cendrés</t>
  </si>
  <si>
    <t>x 4</t>
  </si>
  <si>
    <t>x 6</t>
  </si>
  <si>
    <t>Frais</t>
  </si>
  <si>
    <t>Mi-sec</t>
  </si>
  <si>
    <t>Sec</t>
  </si>
  <si>
    <t>Bûche</t>
  </si>
  <si>
    <t>Pyramide</t>
  </si>
  <si>
    <t>Italien</t>
  </si>
  <si>
    <t>4x100g</t>
  </si>
  <si>
    <t>6x100g</t>
  </si>
  <si>
    <t>70g</t>
  </si>
  <si>
    <t>Précisez le mois de remise souhaité au dos du chèque</t>
  </si>
  <si>
    <t>ferme@lesbiquettesdesvalaises.fr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</si>
  <si>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maximum 9 chèques </t>
    </r>
    <r>
      <rPr>
        <sz val="9"/>
        <color theme="1"/>
        <rFont val="Calibri"/>
        <family val="2"/>
        <scheme val="minor"/>
      </rPr>
      <t>/ encaissement en début de période</t>
    </r>
  </si>
  <si>
    <t>Saison</t>
  </si>
  <si>
    <t>Paysan.ne en Amap :</t>
  </si>
  <si>
    <t>3 prem.mois*</t>
  </si>
  <si>
    <t>6 dern.mois*</t>
  </si>
  <si>
    <t>Le/La  Paysan.ne en Amap :</t>
  </si>
  <si>
    <t>Saison 2019 / 2020</t>
  </si>
  <si>
    <t>Lieux de retrait</t>
  </si>
  <si>
    <r>
      <t xml:space="preserve">St Germain   ( </t>
    </r>
    <r>
      <rPr>
        <sz val="11"/>
        <color rgb="FFFF0000"/>
        <rFont val="Calibri"/>
        <family val="2"/>
        <scheme val="minor"/>
      </rPr>
      <t>17:30</t>
    </r>
    <r>
      <rPr>
        <sz val="11"/>
        <color theme="1"/>
        <rFont val="Calibri"/>
        <family val="2"/>
        <scheme val="minor"/>
      </rPr>
      <t xml:space="preserve"> - 18:15)</t>
    </r>
  </si>
  <si>
    <r>
      <t xml:space="preserve">Malissol   (18:45 - </t>
    </r>
    <r>
      <rPr>
        <sz val="11"/>
        <color rgb="FFFF0000"/>
        <rFont val="Calibri"/>
        <family val="2"/>
        <scheme val="minor"/>
      </rPr>
      <t>19:30</t>
    </r>
    <r>
      <rPr>
        <sz val="11"/>
        <color theme="1"/>
        <rFont val="Calibri"/>
        <family val="2"/>
        <scheme val="minor"/>
      </rPr>
      <t>)</t>
    </r>
  </si>
  <si>
    <r>
      <rPr>
        <b/>
        <i/>
        <u/>
        <sz val="8"/>
        <color rgb="FFFF0000"/>
        <rFont val="Calibri"/>
        <family val="2"/>
        <scheme val="minor"/>
      </rPr>
      <t>Attention !</t>
    </r>
    <r>
      <rPr>
        <b/>
        <i/>
        <sz val="8"/>
        <color rgb="FFFF0000"/>
        <rFont val="Calibri"/>
        <family val="2"/>
        <scheme val="minor"/>
      </rPr>
      <t xml:space="preserve"> Changements d'horaires de distributions : </t>
    </r>
    <r>
      <rPr>
        <b/>
        <i/>
        <u/>
        <sz val="8"/>
        <color rgb="FFFF0000"/>
        <rFont val="Calibri"/>
        <family val="2"/>
        <scheme val="minor"/>
      </rPr>
      <t>début St Germain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 xml:space="preserve">17:15 </t>
    </r>
    <r>
      <rPr>
        <b/>
        <i/>
        <sz val="8"/>
        <color rgb="FFFF0000"/>
        <rFont val="Calibri"/>
        <family val="2"/>
        <scheme val="minor"/>
      </rPr>
      <t xml:space="preserve">--&gt; </t>
    </r>
    <r>
      <rPr>
        <b/>
        <i/>
        <u/>
        <sz val="9"/>
        <color rgb="FFFF0000"/>
        <rFont val="Calibri"/>
        <family val="2"/>
        <scheme val="minor"/>
      </rPr>
      <t>17:30</t>
    </r>
    <r>
      <rPr>
        <b/>
        <i/>
        <sz val="8"/>
        <color rgb="FFFF0000"/>
        <rFont val="Calibri"/>
        <family val="2"/>
        <scheme val="minor"/>
      </rPr>
      <t xml:space="preserve">   -   </t>
    </r>
    <r>
      <rPr>
        <b/>
        <i/>
        <u/>
        <sz val="8"/>
        <color rgb="FFFF0000"/>
        <rFont val="Calibri"/>
        <family val="2"/>
        <scheme val="minor"/>
      </rPr>
      <t>fin Malissol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>19:45</t>
    </r>
    <r>
      <rPr>
        <b/>
        <i/>
        <sz val="8"/>
        <color rgb="FFFF0000"/>
        <rFont val="Calibri"/>
        <family val="2"/>
        <scheme val="minor"/>
      </rPr>
      <t xml:space="preserve"> --&gt; </t>
    </r>
    <r>
      <rPr>
        <b/>
        <i/>
        <u/>
        <sz val="9"/>
        <color rgb="FFFF0000"/>
        <rFont val="Calibri"/>
        <family val="2"/>
        <scheme val="minor"/>
      </rPr>
      <t>19:30</t>
    </r>
    <r>
      <rPr>
        <b/>
        <i/>
        <sz val="8"/>
        <color rgb="FFFF0000"/>
        <rFont val="Calibri"/>
        <family val="2"/>
        <scheme val="minor"/>
      </rPr>
      <t xml:space="preserve"> !</t>
    </r>
  </si>
  <si>
    <t>Essai 1 distribution</t>
  </si>
  <si>
    <t>Total panier</t>
  </si>
  <si>
    <r>
      <t xml:space="preserve">Chaque panier est composé par vous ! Indiquez vos </t>
    </r>
    <r>
      <rPr>
        <b/>
        <i/>
        <u/>
        <sz val="8"/>
        <rFont val="Calibri"/>
        <family val="2"/>
        <scheme val="minor"/>
      </rPr>
      <t>quantités dans chaque case</t>
    </r>
    <r>
      <rPr>
        <b/>
        <i/>
        <sz val="8"/>
        <rFont val="Calibri"/>
        <family val="2"/>
        <scheme val="minor"/>
      </rPr>
      <t xml:space="preserve"> !</t>
    </r>
  </si>
  <si>
    <t>17-oct.-19</t>
  </si>
  <si>
    <t>7-nov.-19</t>
  </si>
  <si>
    <t>21-nov.-19</t>
  </si>
  <si>
    <t>2-avr.-20</t>
  </si>
  <si>
    <t>16-avr.-20</t>
  </si>
  <si>
    <t>30-avr.-20</t>
  </si>
  <si>
    <t>9-juil.-20</t>
  </si>
  <si>
    <t>23-juil.-20</t>
  </si>
  <si>
    <t>3-sept.-20</t>
  </si>
  <si>
    <t>17-sept.-20</t>
  </si>
  <si>
    <t>--&gt; Minimum 12 distributions par contrat annuel</t>
  </si>
  <si>
    <t>Les p'tits bouchons</t>
  </si>
  <si>
    <t>P'tit biquet enrobés</t>
  </si>
  <si>
    <t>x 1</t>
  </si>
  <si>
    <t>Crémeux</t>
  </si>
  <si>
    <t>poivre</t>
  </si>
  <si>
    <t>Bambin</t>
  </si>
  <si>
    <t>Jardin</t>
  </si>
  <si>
    <t>180g</t>
  </si>
  <si>
    <t>110g</t>
  </si>
  <si>
    <t>90g</t>
  </si>
  <si>
    <t>130g</t>
  </si>
  <si>
    <t>80g</t>
  </si>
  <si>
    <r>
      <rPr>
        <b/>
        <sz val="7"/>
        <color theme="1"/>
        <rFont val="Calibri"/>
        <family val="2"/>
        <scheme val="minor"/>
      </rPr>
      <t xml:space="preserve">Enrobé saveur italienne </t>
    </r>
    <r>
      <rPr>
        <sz val="7"/>
        <color theme="1"/>
        <rFont val="Calibri"/>
        <family val="2"/>
        <scheme val="minor"/>
      </rPr>
      <t xml:space="preserve">: poivron, graines de moutarde, oignon, tomate, origan, herbes de Provence, poivre.   </t>
    </r>
    <r>
      <rPr>
        <b/>
        <sz val="7"/>
        <color theme="1"/>
        <rFont val="Calibri"/>
        <family val="2"/>
        <scheme val="minor"/>
      </rPr>
      <t xml:space="preserve">Enrobé saveur des bambins </t>
    </r>
    <r>
      <rPr>
        <sz val="7"/>
        <color theme="1"/>
        <rFont val="Calibri"/>
        <family val="2"/>
        <scheme val="minor"/>
      </rPr>
      <t xml:space="preserve">: oignons, tomate, pavot. </t>
    </r>
    <r>
      <rPr>
        <b/>
        <sz val="7"/>
        <color theme="1"/>
        <rFont val="Calibri"/>
        <family val="2"/>
        <scheme val="minor"/>
      </rPr>
      <t xml:space="preserve">Enrobé saveurs du jardin </t>
    </r>
    <r>
      <rPr>
        <sz val="7"/>
        <color theme="1"/>
        <rFont val="Calibri"/>
        <family val="2"/>
        <scheme val="minor"/>
      </rPr>
      <t xml:space="preserve">: oignon, ail, tomate, ciboulette, persil, poivre. </t>
    </r>
  </si>
  <si>
    <t>Version du 28/07/2019</t>
  </si>
  <si>
    <t>3-oct.-19</t>
  </si>
  <si>
    <t>---&gt; montant minimum par chèque : 10 €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</si>
</sst>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C]_-;\-* #,##0.00\ [$€-40C]_-;_-* &quot;-&quot;??\ [$€-40C]_-;_-@_-"/>
    <numFmt numFmtId="166" formatCode="dd/mm/yy;@"/>
    <numFmt numFmtId="167" formatCode="[$-40C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sz val="7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u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b/>
      <i/>
      <sz val="6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4" fillId="0" borderId="0" xfId="0" applyFont="1" applyFill="1" applyBorder="1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Border="1" applyAlignment="1"/>
    <xf numFmtId="0" fontId="0" fillId="0" borderId="5" xfId="0" quotePrefix="1" applyBorder="1"/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4" borderId="2" xfId="0" applyFill="1" applyBorder="1" applyProtection="1">
      <protection locked="0"/>
    </xf>
    <xf numFmtId="0" fontId="0" fillId="0" borderId="7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9" xfId="0" applyBorder="1" applyProtection="1"/>
    <xf numFmtId="0" fontId="0" fillId="0" borderId="21" xfId="0" applyBorder="1" applyAlignment="1" applyProtection="1"/>
    <xf numFmtId="0" fontId="0" fillId="0" borderId="22" xfId="0" applyBorder="1" applyAlignment="1" applyProtection="1">
      <alignment horizontal="center"/>
    </xf>
    <xf numFmtId="0" fontId="0" fillId="0" borderId="22" xfId="0" applyBorder="1" applyProtection="1"/>
    <xf numFmtId="0" fontId="0" fillId="0" borderId="18" xfId="0" applyBorder="1" applyProtection="1"/>
    <xf numFmtId="0" fontId="0" fillId="3" borderId="0" xfId="0" applyFill="1" applyBorder="1" applyAlignment="1"/>
    <xf numFmtId="0" fontId="13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/>
    <xf numFmtId="0" fontId="9" fillId="0" borderId="0" xfId="0" applyFont="1" applyFill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4" fillId="0" borderId="5" xfId="0" applyFont="1" applyBorder="1"/>
    <xf numFmtId="0" fontId="19" fillId="0" borderId="0" xfId="0" applyFont="1" applyAlignment="1"/>
    <xf numFmtId="0" fontId="7" fillId="0" borderId="0" xfId="0" applyFont="1" applyAlignment="1"/>
    <xf numFmtId="0" fontId="11" fillId="0" borderId="0" xfId="0" applyFont="1" applyFill="1" applyAlignment="1">
      <alignment vertical="center"/>
    </xf>
    <xf numFmtId="0" fontId="0" fillId="0" borderId="0" xfId="0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16" fillId="0" borderId="0" xfId="0" applyFont="1" applyProtection="1"/>
    <xf numFmtId="0" fontId="7" fillId="0" borderId="0" xfId="0" applyFont="1" applyFill="1" applyBorder="1" applyProtection="1"/>
    <xf numFmtId="0" fontId="11" fillId="0" borderId="0" xfId="0" applyFont="1" applyAlignment="1" applyProtection="1">
      <alignment vertical="center"/>
    </xf>
    <xf numFmtId="164" fontId="0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20" fontId="0" fillId="0" borderId="0" xfId="0" applyNumberFormat="1"/>
    <xf numFmtId="0" fontId="0" fillId="0" borderId="8" xfId="0" applyBorder="1"/>
    <xf numFmtId="0" fontId="0" fillId="0" borderId="19" xfId="0" applyBorder="1"/>
    <xf numFmtId="0" fontId="0" fillId="0" borderId="6" xfId="0" applyBorder="1"/>
    <xf numFmtId="0" fontId="8" fillId="0" borderId="19" xfId="0" applyFont="1" applyBorder="1"/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17" fillId="0" borderId="0" xfId="0" applyFont="1"/>
    <xf numFmtId="0" fontId="0" fillId="0" borderId="0" xfId="0" applyFont="1" applyAlignment="1" applyProtection="1"/>
    <xf numFmtId="0" fontId="5" fillId="0" borderId="0" xfId="0" applyFont="1" applyBorder="1" applyAlignment="1" applyProtection="1"/>
    <xf numFmtId="0" fontId="21" fillId="0" borderId="0" xfId="0" quotePrefix="1" applyFont="1" applyFill="1" applyBorder="1" applyAlignment="1" applyProtection="1"/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30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 wrapText="1"/>
    </xf>
    <xf numFmtId="0" fontId="31" fillId="0" borderId="0" xfId="0" applyFont="1" applyBorder="1" applyAlignment="1" applyProtection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textRotation="60" wrapText="1"/>
    </xf>
    <xf numFmtId="0" fontId="23" fillId="0" borderId="0" xfId="0" applyFont="1" applyBorder="1" applyAlignment="1">
      <alignment horizontal="center" vertical="center" textRotation="60" wrapText="1"/>
    </xf>
    <xf numFmtId="165" fontId="8" fillId="0" borderId="0" xfId="1" applyNumberFormat="1" applyFont="1" applyBorder="1" applyAlignment="1" applyProtection="1">
      <alignment horizontal="center" vertical="center" textRotation="60"/>
    </xf>
    <xf numFmtId="165" fontId="8" fillId="0" borderId="0" xfId="1" applyNumberFormat="1" applyFont="1" applyBorder="1" applyAlignment="1">
      <alignment horizontal="center" vertical="center" textRotation="60"/>
    </xf>
    <xf numFmtId="0" fontId="8" fillId="0" borderId="0" xfId="0" applyFont="1" applyBorder="1"/>
    <xf numFmtId="0" fontId="33" fillId="0" borderId="0" xfId="0" applyFont="1" applyBorder="1"/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2" fillId="0" borderId="0" xfId="0" applyFont="1" applyBorder="1"/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 applyProtection="1">
      <alignment horizontal="center" vertical="center" textRotation="90" wrapText="1"/>
    </xf>
    <xf numFmtId="0" fontId="23" fillId="0" borderId="15" xfId="0" applyFont="1" applyBorder="1" applyAlignment="1" applyProtection="1">
      <alignment horizontal="center" vertical="center" textRotation="90" wrapText="1"/>
    </xf>
    <xf numFmtId="0" fontId="23" fillId="0" borderId="16" xfId="0" applyFont="1" applyFill="1" applyBorder="1" applyAlignment="1" applyProtection="1">
      <alignment horizontal="center" vertical="center" textRotation="90" wrapText="1"/>
    </xf>
    <xf numFmtId="0" fontId="23" fillId="0" borderId="1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11" fillId="3" borderId="0" xfId="0" applyFont="1" applyFill="1" applyBorder="1" applyAlignment="1">
      <alignment horizontal="center"/>
    </xf>
    <xf numFmtId="0" fontId="34" fillId="0" borderId="0" xfId="0" applyFont="1" applyAlignment="1" applyProtection="1">
      <alignment horizontal="right"/>
    </xf>
    <xf numFmtId="0" fontId="21" fillId="0" borderId="0" xfId="0" applyFont="1" applyAlignment="1">
      <alignment vertical="center"/>
    </xf>
    <xf numFmtId="166" fontId="29" fillId="0" borderId="31" xfId="0" applyNumberFormat="1" applyFont="1" applyBorder="1" applyAlignment="1">
      <alignment horizontal="center" vertical="center" wrapText="1"/>
    </xf>
    <xf numFmtId="166" fontId="29" fillId="0" borderId="34" xfId="0" applyNumberFormat="1" applyFont="1" applyBorder="1" applyAlignment="1">
      <alignment horizontal="center" vertical="center" wrapText="1"/>
    </xf>
    <xf numFmtId="166" fontId="29" fillId="0" borderId="28" xfId="0" applyNumberFormat="1" applyFont="1" applyBorder="1" applyAlignment="1">
      <alignment horizontal="center" vertical="center" wrapText="1"/>
    </xf>
    <xf numFmtId="166" fontId="29" fillId="0" borderId="29" xfId="0" applyNumberFormat="1" applyFont="1" applyBorder="1" applyAlignment="1">
      <alignment horizontal="center" vertical="center" wrapText="1"/>
    </xf>
    <xf numFmtId="167" fontId="29" fillId="0" borderId="28" xfId="0" applyNumberFormat="1" applyFont="1" applyBorder="1" applyAlignment="1">
      <alignment horizontal="center" vertical="center" wrapText="1"/>
    </xf>
    <xf numFmtId="167" fontId="29" fillId="0" borderId="31" xfId="0" applyNumberFormat="1" applyFont="1" applyBorder="1" applyAlignment="1">
      <alignment horizontal="center" vertical="center" wrapText="1"/>
    </xf>
    <xf numFmtId="165" fontId="8" fillId="0" borderId="35" xfId="1" applyNumberFormat="1" applyFont="1" applyBorder="1" applyAlignment="1">
      <alignment horizontal="center" vertical="center" textRotation="90"/>
    </xf>
    <xf numFmtId="165" fontId="8" fillId="0" borderId="36" xfId="1" applyNumberFormat="1" applyFont="1" applyBorder="1" applyAlignment="1">
      <alignment horizontal="center" vertical="center" textRotation="90"/>
    </xf>
    <xf numFmtId="165" fontId="8" fillId="0" borderId="37" xfId="1" applyNumberFormat="1" applyFont="1" applyBorder="1" applyAlignment="1">
      <alignment horizontal="center" vertical="center" textRotation="90"/>
    </xf>
    <xf numFmtId="165" fontId="8" fillId="0" borderId="35" xfId="1" applyNumberFormat="1" applyFont="1" applyBorder="1" applyAlignment="1" applyProtection="1">
      <alignment horizontal="center" vertical="center" textRotation="90"/>
    </xf>
    <xf numFmtId="165" fontId="8" fillId="0" borderId="36" xfId="1" applyNumberFormat="1" applyFont="1" applyBorder="1" applyAlignment="1" applyProtection="1">
      <alignment horizontal="center" vertical="center" textRotation="90"/>
    </xf>
    <xf numFmtId="165" fontId="8" fillId="0" borderId="36" xfId="1" applyNumberFormat="1" applyFont="1" applyFill="1" applyBorder="1" applyAlignment="1" applyProtection="1">
      <alignment horizontal="center" vertical="center" textRotation="90"/>
    </xf>
    <xf numFmtId="165" fontId="8" fillId="0" borderId="37" xfId="1" applyNumberFormat="1" applyFont="1" applyFill="1" applyBorder="1" applyAlignment="1" applyProtection="1">
      <alignment horizontal="center" vertical="center" textRotation="90"/>
    </xf>
    <xf numFmtId="165" fontId="8" fillId="0" borderId="37" xfId="1" applyNumberFormat="1" applyFont="1" applyFill="1" applyBorder="1" applyAlignment="1">
      <alignment horizontal="center" vertical="center" textRotation="90"/>
    </xf>
    <xf numFmtId="165" fontId="8" fillId="0" borderId="35" xfId="1" applyNumberFormat="1" applyFont="1" applyFill="1" applyBorder="1" applyAlignment="1">
      <alignment horizontal="center" vertical="center" textRotation="90"/>
    </xf>
    <xf numFmtId="165" fontId="8" fillId="0" borderId="37" xfId="1" applyNumberFormat="1" applyFont="1" applyBorder="1" applyAlignment="1" applyProtection="1">
      <alignment horizontal="center" vertical="center" textRotation="90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15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/>
    <xf numFmtId="44" fontId="7" fillId="0" borderId="42" xfId="1" applyFont="1" applyFill="1" applyBorder="1" applyAlignment="1" applyProtection="1">
      <alignment horizontal="center"/>
    </xf>
    <xf numFmtId="44" fontId="7" fillId="0" borderId="43" xfId="1" applyFont="1" applyFill="1" applyBorder="1" applyAlignment="1" applyProtection="1">
      <alignment horizontal="center"/>
    </xf>
    <xf numFmtId="44" fontId="7" fillId="0" borderId="38" xfId="1" applyFont="1" applyFill="1" applyBorder="1" applyAlignment="1" applyProtection="1">
      <alignment horizontal="center"/>
    </xf>
    <xf numFmtId="44" fontId="7" fillId="0" borderId="39" xfId="1" applyFont="1" applyFill="1" applyBorder="1" applyAlignment="1" applyProtection="1">
      <alignment horizontal="center"/>
    </xf>
    <xf numFmtId="44" fontId="7" fillId="0" borderId="35" xfId="1" applyFont="1" applyFill="1" applyBorder="1" applyAlignment="1" applyProtection="1">
      <alignment horizontal="center"/>
    </xf>
    <xf numFmtId="44" fontId="7" fillId="0" borderId="37" xfId="1" applyFont="1" applyFill="1" applyBorder="1" applyAlignment="1" applyProtection="1">
      <alignment horizontal="center"/>
    </xf>
    <xf numFmtId="44" fontId="7" fillId="0" borderId="13" xfId="1" applyFont="1" applyFill="1" applyBorder="1" applyAlignment="1" applyProtection="1">
      <alignment horizontal="center"/>
    </xf>
    <xf numFmtId="44" fontId="7" fillId="0" borderId="14" xfId="1" applyFont="1" applyFill="1" applyBorder="1" applyAlignment="1" applyProtection="1">
      <alignment horizontal="center"/>
    </xf>
    <xf numFmtId="44" fontId="7" fillId="0" borderId="30" xfId="1" applyFont="1" applyFill="1" applyBorder="1" applyAlignment="1" applyProtection="1">
      <alignment horizontal="center"/>
    </xf>
    <xf numFmtId="44" fontId="7" fillId="0" borderId="17" xfId="1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44" fontId="2" fillId="2" borderId="32" xfId="1" applyFont="1" applyFill="1" applyBorder="1" applyAlignment="1" applyProtection="1">
      <alignment horizontal="center"/>
    </xf>
    <xf numFmtId="44" fontId="2" fillId="2" borderId="33" xfId="1" applyFont="1" applyFill="1" applyBorder="1" applyAlignment="1" applyProtection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44" fontId="0" fillId="0" borderId="9" xfId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0" fillId="0" borderId="16" xfId="1" applyFont="1" applyFill="1" applyBorder="1" applyAlignment="1" applyProtection="1">
      <alignment horizontal="center"/>
    </xf>
    <xf numFmtId="44" fontId="0" fillId="0" borderId="18" xfId="1" applyFont="1" applyBorder="1" applyAlignment="1" applyProtection="1">
      <alignment horizontal="center"/>
    </xf>
    <xf numFmtId="44" fontId="0" fillId="0" borderId="11" xfId="1" applyFont="1" applyBorder="1" applyAlignment="1" applyProtection="1">
      <alignment horizontal="center"/>
    </xf>
    <xf numFmtId="44" fontId="0" fillId="0" borderId="17" xfId="1" applyFont="1" applyBorder="1" applyAlignment="1" applyProtection="1">
      <alignment horizontal="center"/>
    </xf>
    <xf numFmtId="49" fontId="7" fillId="4" borderId="4" xfId="0" applyNumberFormat="1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22" fillId="0" borderId="40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justify" textRotation="90" wrapText="1"/>
    </xf>
    <xf numFmtId="44" fontId="7" fillId="0" borderId="15" xfId="1" applyFont="1" applyFill="1" applyBorder="1" applyAlignment="1" applyProtection="1">
      <alignment horizontal="center"/>
    </xf>
    <xf numFmtId="44" fontId="7" fillId="0" borderId="16" xfId="1" applyFont="1" applyFill="1" applyBorder="1" applyAlignment="1" applyProtection="1">
      <alignment horizontal="center"/>
    </xf>
    <xf numFmtId="44" fontId="7" fillId="0" borderId="21" xfId="1" applyFont="1" applyFill="1" applyBorder="1" applyAlignment="1" applyProtection="1">
      <alignment horizontal="center"/>
    </xf>
    <xf numFmtId="44" fontId="7" fillId="0" borderId="44" xfId="1" applyFont="1" applyFill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456</xdr:colOff>
      <xdr:row>50</xdr:row>
      <xdr:rowOff>51288</xdr:rowOff>
    </xdr:from>
    <xdr:to>
      <xdr:col>14</xdr:col>
      <xdr:colOff>259936</xdr:colOff>
      <xdr:row>54</xdr:row>
      <xdr:rowOff>74735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284" y="9242913"/>
          <a:ext cx="783355" cy="78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Y60"/>
  <sheetViews>
    <sheetView showGridLines="0" showRowColHeaders="0" tabSelected="1" showRuler="0" view="pageLayout" zoomScale="160" zoomScaleNormal="100" zoomScalePageLayoutView="160" workbookViewId="0">
      <selection activeCell="O33" sqref="O33"/>
    </sheetView>
  </sheetViews>
  <sheetFormatPr baseColWidth="10" defaultRowHeight="15" x14ac:dyDescent="0.25"/>
  <cols>
    <col min="1" max="1" width="9.140625" customWidth="1"/>
    <col min="2" max="2" width="2" customWidth="1"/>
    <col min="3" max="4" width="4.140625" customWidth="1"/>
    <col min="5" max="5" width="4.42578125" customWidth="1"/>
    <col min="6" max="6" width="3" customWidth="1"/>
    <col min="7" max="10" width="4" customWidth="1"/>
    <col min="11" max="11" width="2.140625" customWidth="1"/>
    <col min="12" max="12" width="4.85546875" customWidth="1"/>
    <col min="13" max="13" width="4.7109375" customWidth="1"/>
    <col min="14" max="14" width="2.7109375" customWidth="1"/>
    <col min="15" max="15" width="6.42578125" customWidth="1"/>
    <col min="16" max="16" width="6.5703125" customWidth="1"/>
    <col min="17" max="17" width="1.7109375" customWidth="1"/>
    <col min="18" max="21" width="4" customWidth="1"/>
    <col min="22" max="22" width="5.42578125" customWidth="1"/>
    <col min="23" max="24" width="6.28515625" customWidth="1"/>
  </cols>
  <sheetData>
    <row r="1" spans="1:24" ht="28.5" x14ac:dyDescent="0.45">
      <c r="A1" s="13" t="s">
        <v>52</v>
      </c>
      <c r="X1" s="14" t="s">
        <v>24</v>
      </c>
    </row>
    <row r="6" spans="1:24" ht="14.25" customHeight="1" x14ac:dyDescent="0.25">
      <c r="A6" s="3" t="s">
        <v>9</v>
      </c>
      <c r="B6" s="6"/>
      <c r="O6" s="3" t="s">
        <v>48</v>
      </c>
      <c r="P6" s="6"/>
      <c r="Q6" s="6"/>
      <c r="R6" s="6"/>
    </row>
    <row r="7" spans="1:24" ht="15" customHeight="1" x14ac:dyDescent="0.25">
      <c r="A7" s="4" t="s">
        <v>10</v>
      </c>
      <c r="B7" s="1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O7" s="5" t="s">
        <v>19</v>
      </c>
      <c r="P7" s="6"/>
      <c r="Q7" s="6"/>
      <c r="R7" s="6"/>
    </row>
    <row r="8" spans="1:24" ht="15" customHeight="1" x14ac:dyDescent="0.25">
      <c r="A8" s="4" t="s">
        <v>11</v>
      </c>
      <c r="B8" s="1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O8" s="40" t="s">
        <v>20</v>
      </c>
      <c r="P8" s="6"/>
      <c r="Q8" s="6"/>
      <c r="R8" s="6"/>
    </row>
    <row r="9" spans="1:24" ht="15" customHeight="1" x14ac:dyDescent="0.25">
      <c r="A9" s="4" t="s">
        <v>2</v>
      </c>
      <c r="B9" s="1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O9" s="4" t="s">
        <v>26</v>
      </c>
      <c r="P9" s="7"/>
      <c r="Q9" s="7"/>
      <c r="R9" s="7"/>
    </row>
    <row r="10" spans="1:24" ht="15" customHeight="1" x14ac:dyDescent="0.25">
      <c r="A10" s="4" t="s">
        <v>5</v>
      </c>
      <c r="B10" s="1"/>
      <c r="C10" s="174"/>
      <c r="D10" s="174"/>
      <c r="E10" s="174"/>
      <c r="F10" s="52"/>
      <c r="G10" s="174"/>
      <c r="H10" s="174"/>
      <c r="I10" s="174"/>
      <c r="J10" s="174"/>
      <c r="K10" s="174"/>
      <c r="L10" s="174"/>
      <c r="M10" s="174"/>
      <c r="O10" s="17" t="s">
        <v>45</v>
      </c>
      <c r="P10" s="1"/>
      <c r="Q10" s="1"/>
      <c r="R10" s="1"/>
    </row>
    <row r="11" spans="1:24" ht="15" customHeight="1" x14ac:dyDescent="0.25">
      <c r="A11" s="4" t="s">
        <v>3</v>
      </c>
      <c r="B11" s="1"/>
      <c r="C11" s="166"/>
      <c r="D11" s="166"/>
      <c r="E11" s="166"/>
      <c r="F11" s="53"/>
      <c r="G11" s="166"/>
      <c r="H11" s="166"/>
      <c r="I11" s="166"/>
      <c r="J11" s="53"/>
      <c r="K11" s="166"/>
      <c r="L11" s="166"/>
      <c r="M11" s="166"/>
      <c r="O11" s="4" t="s">
        <v>21</v>
      </c>
      <c r="P11" s="2"/>
      <c r="Q11" s="38"/>
      <c r="R11" s="38" t="s">
        <v>27</v>
      </c>
      <c r="S11" s="34"/>
      <c r="T11" s="34"/>
      <c r="U11" s="34"/>
      <c r="V11" s="34"/>
      <c r="W11" s="34"/>
      <c r="X11" s="34"/>
    </row>
    <row r="12" spans="1:24" ht="15" customHeight="1" x14ac:dyDescent="0.25">
      <c r="A12" s="4" t="s">
        <v>4</v>
      </c>
      <c r="B12" s="1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O12" s="4"/>
      <c r="Q12" s="34"/>
      <c r="R12" s="34"/>
      <c r="S12" s="34"/>
      <c r="T12" s="34"/>
      <c r="U12" s="34"/>
      <c r="V12" s="34"/>
      <c r="W12" s="34"/>
      <c r="X12" s="39" t="s">
        <v>28</v>
      </c>
    </row>
    <row r="13" spans="1:24" ht="9" customHeight="1" thickBot="1" x14ac:dyDescent="0.3">
      <c r="A13" s="1"/>
      <c r="B13" s="1"/>
      <c r="C13" s="1"/>
      <c r="D13" s="1"/>
      <c r="E13" s="1"/>
      <c r="G13" s="9"/>
      <c r="H13" s="9"/>
      <c r="I13" s="9"/>
      <c r="L13" s="1"/>
      <c r="O13" s="8"/>
    </row>
    <row r="14" spans="1:24" ht="15" customHeight="1" thickBot="1" x14ac:dyDescent="0.3">
      <c r="A14" s="2" t="s">
        <v>0</v>
      </c>
      <c r="B14" s="2"/>
      <c r="F14" s="20"/>
      <c r="G14" t="s">
        <v>47</v>
      </c>
      <c r="J14" s="20"/>
      <c r="K14" t="s">
        <v>49</v>
      </c>
      <c r="N14" s="20"/>
      <c r="O14" t="s">
        <v>50</v>
      </c>
      <c r="R14" s="20"/>
      <c r="S14" t="s">
        <v>57</v>
      </c>
    </row>
    <row r="15" spans="1:24" ht="15" customHeight="1" thickBot="1" x14ac:dyDescent="0.3">
      <c r="A15" s="2" t="s">
        <v>1</v>
      </c>
      <c r="B15" s="2"/>
      <c r="E15" s="19"/>
      <c r="F15" s="20"/>
      <c r="G15" t="s">
        <v>22</v>
      </c>
      <c r="J15" s="20"/>
      <c r="K15" t="s">
        <v>23</v>
      </c>
      <c r="L15" s="1"/>
      <c r="N15" s="18"/>
    </row>
    <row r="16" spans="1:24" ht="15" customHeight="1" thickBot="1" x14ac:dyDescent="0.3">
      <c r="A16" s="2" t="s">
        <v>53</v>
      </c>
      <c r="B16" s="2"/>
      <c r="F16" s="20"/>
      <c r="G16" t="s">
        <v>54</v>
      </c>
      <c r="K16" s="1"/>
      <c r="L16" s="1"/>
      <c r="N16" s="20"/>
      <c r="O16" t="s">
        <v>55</v>
      </c>
      <c r="W16" s="66"/>
      <c r="X16" s="66"/>
    </row>
    <row r="17" spans="1:25" ht="18" customHeight="1" x14ac:dyDescent="0.25">
      <c r="A17" s="64" t="s">
        <v>56</v>
      </c>
      <c r="B17" s="2"/>
      <c r="F17" s="65"/>
      <c r="G17" s="44"/>
      <c r="H17" s="1"/>
      <c r="J17" s="44"/>
      <c r="L17" s="1"/>
      <c r="M17" s="1"/>
      <c r="N17" s="1"/>
      <c r="Q17" s="44"/>
      <c r="R17" s="44"/>
      <c r="S17" s="44"/>
      <c r="T17" s="44"/>
      <c r="U17" s="44"/>
      <c r="V17" s="44"/>
    </row>
    <row r="18" spans="1:25" ht="23.25" customHeight="1" thickBot="1" x14ac:dyDescent="0.3">
      <c r="B18" s="2"/>
      <c r="C18" s="110" t="s">
        <v>59</v>
      </c>
      <c r="F18" s="65"/>
      <c r="G18" s="44"/>
      <c r="H18" s="1"/>
      <c r="J18" s="44"/>
      <c r="L18" s="1"/>
      <c r="M18" s="1"/>
      <c r="N18" s="1"/>
      <c r="Q18" s="44"/>
      <c r="R18" s="44"/>
      <c r="S18" s="44"/>
      <c r="T18" s="44"/>
      <c r="U18" s="44"/>
      <c r="V18" s="44"/>
    </row>
    <row r="19" spans="1:25" s="69" customFormat="1" ht="22.5" customHeight="1" x14ac:dyDescent="0.25">
      <c r="A19" s="68"/>
      <c r="C19" s="177" t="s">
        <v>30</v>
      </c>
      <c r="D19" s="178"/>
      <c r="E19" s="179"/>
      <c r="G19" s="180" t="s">
        <v>31</v>
      </c>
      <c r="H19" s="181"/>
      <c r="I19" s="181"/>
      <c r="J19" s="182"/>
      <c r="L19" s="177" t="s">
        <v>32</v>
      </c>
      <c r="M19" s="179"/>
      <c r="N19" s="70"/>
      <c r="O19" s="177" t="s">
        <v>29</v>
      </c>
      <c r="P19" s="179" t="s">
        <v>71</v>
      </c>
      <c r="Q19" s="50"/>
      <c r="R19" s="177" t="s">
        <v>72</v>
      </c>
      <c r="S19" s="178"/>
      <c r="T19" s="178"/>
      <c r="U19" s="179"/>
      <c r="V19" s="185" t="s">
        <v>83</v>
      </c>
      <c r="W19" s="71"/>
      <c r="X19" s="71"/>
    </row>
    <row r="20" spans="1:25" s="75" customFormat="1" ht="36" customHeight="1" x14ac:dyDescent="0.25">
      <c r="A20" s="73"/>
      <c r="B20" s="74"/>
      <c r="C20" s="93" t="s">
        <v>73</v>
      </c>
      <c r="D20" s="91" t="s">
        <v>33</v>
      </c>
      <c r="E20" s="94" t="s">
        <v>34</v>
      </c>
      <c r="F20" s="83"/>
      <c r="G20" s="100" t="s">
        <v>35</v>
      </c>
      <c r="H20" s="98" t="s">
        <v>36</v>
      </c>
      <c r="I20" s="99" t="s">
        <v>37</v>
      </c>
      <c r="J20" s="101" t="s">
        <v>74</v>
      </c>
      <c r="L20" s="105" t="s">
        <v>38</v>
      </c>
      <c r="M20" s="106" t="s">
        <v>39</v>
      </c>
      <c r="N20" s="84"/>
      <c r="O20" s="183"/>
      <c r="P20" s="184"/>
      <c r="Q20" s="83"/>
      <c r="R20" s="105" t="s">
        <v>40</v>
      </c>
      <c r="S20" s="104" t="s">
        <v>75</v>
      </c>
      <c r="T20" s="104" t="s">
        <v>76</v>
      </c>
      <c r="U20" s="107" t="s">
        <v>77</v>
      </c>
      <c r="V20" s="185"/>
      <c r="W20" s="76"/>
      <c r="X20" s="76"/>
      <c r="Y20" s="72"/>
    </row>
    <row r="21" spans="1:25" s="79" customFormat="1" ht="15" customHeight="1" thickBot="1" x14ac:dyDescent="0.3">
      <c r="A21" s="77"/>
      <c r="B21" s="78"/>
      <c r="C21" s="95" t="s">
        <v>78</v>
      </c>
      <c r="D21" s="92" t="s">
        <v>41</v>
      </c>
      <c r="E21" s="96" t="s">
        <v>42</v>
      </c>
      <c r="F21" s="80"/>
      <c r="G21" s="102" t="s">
        <v>79</v>
      </c>
      <c r="H21" s="92" t="s">
        <v>80</v>
      </c>
      <c r="I21" s="92" t="s">
        <v>43</v>
      </c>
      <c r="J21" s="103" t="s">
        <v>80</v>
      </c>
      <c r="L21" s="95" t="s">
        <v>78</v>
      </c>
      <c r="M21" s="96" t="s">
        <v>78</v>
      </c>
      <c r="N21" s="81"/>
      <c r="O21" s="93" t="s">
        <v>78</v>
      </c>
      <c r="P21" s="94" t="s">
        <v>81</v>
      </c>
      <c r="Q21" s="80"/>
      <c r="R21" s="93" t="s">
        <v>82</v>
      </c>
      <c r="S21" s="91" t="s">
        <v>82</v>
      </c>
      <c r="T21" s="91" t="s">
        <v>82</v>
      </c>
      <c r="U21" s="94" t="s">
        <v>82</v>
      </c>
      <c r="V21" s="185"/>
      <c r="W21" s="82"/>
      <c r="X21" s="82"/>
      <c r="Y21" s="81"/>
    </row>
    <row r="22" spans="1:25" s="87" customFormat="1" ht="22.5" customHeight="1" thickBot="1" x14ac:dyDescent="0.2">
      <c r="A22" s="97"/>
      <c r="B22" s="88"/>
      <c r="C22" s="117">
        <v>1.5</v>
      </c>
      <c r="D22" s="118">
        <v>4</v>
      </c>
      <c r="E22" s="119">
        <v>5</v>
      </c>
      <c r="F22" s="85"/>
      <c r="G22" s="120">
        <v>2</v>
      </c>
      <c r="H22" s="121">
        <v>2</v>
      </c>
      <c r="I22" s="122">
        <v>2</v>
      </c>
      <c r="J22" s="123">
        <v>2.5</v>
      </c>
      <c r="K22" s="86"/>
      <c r="L22" s="117">
        <v>3.5</v>
      </c>
      <c r="M22" s="124">
        <v>3.5</v>
      </c>
      <c r="N22" s="86"/>
      <c r="O22" s="125">
        <v>3.5</v>
      </c>
      <c r="P22" s="124">
        <v>4</v>
      </c>
      <c r="Q22" s="85"/>
      <c r="R22" s="120">
        <v>2</v>
      </c>
      <c r="S22" s="121">
        <v>2</v>
      </c>
      <c r="T22" s="121">
        <v>2</v>
      </c>
      <c r="U22" s="126">
        <v>2</v>
      </c>
      <c r="V22" s="185"/>
      <c r="W22" s="175" t="s">
        <v>58</v>
      </c>
      <c r="X22" s="176"/>
    </row>
    <row r="23" spans="1:25" s="87" customFormat="1" ht="12" customHeight="1" x14ac:dyDescent="0.2">
      <c r="A23" s="113" t="s">
        <v>85</v>
      </c>
      <c r="B23" s="89"/>
      <c r="C23" s="127"/>
      <c r="D23" s="128"/>
      <c r="E23" s="129"/>
      <c r="F23" s="108"/>
      <c r="G23" s="127"/>
      <c r="H23" s="128"/>
      <c r="I23" s="128"/>
      <c r="J23" s="129"/>
      <c r="K23" s="108"/>
      <c r="L23" s="127"/>
      <c r="M23" s="129"/>
      <c r="N23" s="108"/>
      <c r="O23" s="127"/>
      <c r="P23" s="129"/>
      <c r="Q23" s="108"/>
      <c r="R23" s="127"/>
      <c r="S23" s="128"/>
      <c r="T23" s="128"/>
      <c r="U23" s="129"/>
      <c r="V23" s="185"/>
      <c r="W23" s="137">
        <f>(C23*$C$22)+(D23*$D$22)+(E23*$E$22)+(G23*$G$22)+(H23*$H$22)+(I23*$I$22)+(J23*$J$22)+(L23*$L$22)+(M23*$M$22)+(O23*$O$22)+(P23*$P$22)+(R23*$R$22)+(S23*$S$22)+(T23*$T$22)+(U23*$U$22)</f>
        <v>0</v>
      </c>
      <c r="X23" s="138"/>
    </row>
    <row r="24" spans="1:25" s="11" customFormat="1" ht="11.25" customHeight="1" thickBot="1" x14ac:dyDescent="0.25">
      <c r="A24" s="111" t="s">
        <v>60</v>
      </c>
      <c r="B24" s="89"/>
      <c r="C24" s="130"/>
      <c r="D24" s="131"/>
      <c r="E24" s="132"/>
      <c r="F24" s="108"/>
      <c r="G24" s="130"/>
      <c r="H24" s="131"/>
      <c r="I24" s="131"/>
      <c r="J24" s="132"/>
      <c r="K24" s="108"/>
      <c r="L24" s="130"/>
      <c r="M24" s="132"/>
      <c r="N24" s="108"/>
      <c r="O24" s="130"/>
      <c r="P24" s="132"/>
      <c r="Q24" s="108"/>
      <c r="R24" s="130"/>
      <c r="S24" s="131"/>
      <c r="T24" s="131"/>
      <c r="U24" s="132"/>
      <c r="V24" s="185"/>
      <c r="W24" s="188">
        <f>(C24*$C$22)+(D24*$D$22)+(E24*$E$22)+(G24*$G$22)+(H24*$H$22)+(I24*$I$22)+(J24*$J$22)+(L24*$L$22)+(M24*$M$22)+(O24*$O$22)+(P24*$P$22)+(R24*$R$22)+(S24*$S$22)+(T24*$T$22)+(U24*$U$22)</f>
        <v>0</v>
      </c>
      <c r="X24" s="189"/>
    </row>
    <row r="25" spans="1:25" s="11" customFormat="1" ht="11.25" customHeight="1" x14ac:dyDescent="0.2">
      <c r="A25" s="112" t="s">
        <v>61</v>
      </c>
      <c r="B25" s="89"/>
      <c r="C25" s="127"/>
      <c r="D25" s="128"/>
      <c r="E25" s="129"/>
      <c r="F25" s="108"/>
      <c r="G25" s="127"/>
      <c r="H25" s="128"/>
      <c r="I25" s="128"/>
      <c r="J25" s="129"/>
      <c r="K25" s="108"/>
      <c r="L25" s="127"/>
      <c r="M25" s="129"/>
      <c r="N25" s="108"/>
      <c r="O25" s="127"/>
      <c r="P25" s="129"/>
      <c r="Q25" s="108"/>
      <c r="R25" s="127"/>
      <c r="S25" s="128"/>
      <c r="T25" s="128"/>
      <c r="U25" s="129"/>
      <c r="V25" s="185"/>
      <c r="W25" s="139">
        <f t="shared" ref="W25:W39" si="0">(C25*$C$22)+(D25*$D$22)+(E25*$E$22)+(G25*$G$22)+(H25*$H$22)+(I25*$I$22)+(J25*$J$22)+(L25*$L$22)+(M25*$M$22)+(O25*$O$22)+(P25*$P$22)+(R25*$R$22)+(S25*$S$22)+(T25*$T$22)+(U25*$U$22)</f>
        <v>0</v>
      </c>
      <c r="X25" s="140"/>
    </row>
    <row r="26" spans="1:25" s="11" customFormat="1" ht="11.25" customHeight="1" thickBot="1" x14ac:dyDescent="0.25">
      <c r="A26" s="111" t="s">
        <v>62</v>
      </c>
      <c r="B26" s="89"/>
      <c r="C26" s="130"/>
      <c r="D26" s="131"/>
      <c r="E26" s="132"/>
      <c r="F26" s="108"/>
      <c r="G26" s="130"/>
      <c r="H26" s="131"/>
      <c r="I26" s="131"/>
      <c r="J26" s="132"/>
      <c r="K26" s="108"/>
      <c r="L26" s="130"/>
      <c r="M26" s="132"/>
      <c r="N26" s="108"/>
      <c r="O26" s="130"/>
      <c r="P26" s="132"/>
      <c r="Q26" s="108"/>
      <c r="R26" s="130"/>
      <c r="S26" s="131"/>
      <c r="T26" s="131"/>
      <c r="U26" s="132"/>
      <c r="V26" s="185"/>
      <c r="W26" s="141">
        <f t="shared" si="0"/>
        <v>0</v>
      </c>
      <c r="X26" s="142"/>
    </row>
    <row r="27" spans="1:25" s="11" customFormat="1" ht="11.25" customHeight="1" x14ac:dyDescent="0.2">
      <c r="A27" s="113" t="s">
        <v>63</v>
      </c>
      <c r="B27" s="89"/>
      <c r="C27" s="133"/>
      <c r="D27" s="134"/>
      <c r="E27" s="135"/>
      <c r="F27" s="108"/>
      <c r="G27" s="133"/>
      <c r="H27" s="134"/>
      <c r="I27" s="134"/>
      <c r="J27" s="135"/>
      <c r="K27" s="108"/>
      <c r="L27" s="133"/>
      <c r="M27" s="135"/>
      <c r="N27" s="108"/>
      <c r="O27" s="133"/>
      <c r="P27" s="135"/>
      <c r="Q27" s="108"/>
      <c r="R27" s="133"/>
      <c r="S27" s="134"/>
      <c r="T27" s="134"/>
      <c r="U27" s="135"/>
      <c r="V27" s="185"/>
      <c r="W27" s="143">
        <f>(C27*$C$22)+(D27*$D$22)+(E27*$E$22)+(G27*$G$22)+(H27*$H$22)+(I27*$I$22)+(J27*$J$22)+(L27*$L$22)+(M27*$M$22)+(O27*$O$22)+(P27*$P$22)+(R27*$R$22)+(S27*$S$22)+(T27*$T$22)+(U27*$U$22)</f>
        <v>0</v>
      </c>
      <c r="X27" s="144"/>
    </row>
    <row r="28" spans="1:25" s="11" customFormat="1" ht="11.25" customHeight="1" x14ac:dyDescent="0.2">
      <c r="A28" s="114" t="s">
        <v>64</v>
      </c>
      <c r="B28" s="89"/>
      <c r="C28" s="133"/>
      <c r="D28" s="134"/>
      <c r="E28" s="135"/>
      <c r="F28" s="108"/>
      <c r="G28" s="133"/>
      <c r="H28" s="134"/>
      <c r="I28" s="134"/>
      <c r="J28" s="135"/>
      <c r="K28" s="108"/>
      <c r="L28" s="133"/>
      <c r="M28" s="135"/>
      <c r="N28" s="108"/>
      <c r="O28" s="133"/>
      <c r="P28" s="135"/>
      <c r="Q28" s="108"/>
      <c r="R28" s="133"/>
      <c r="S28" s="134"/>
      <c r="T28" s="134"/>
      <c r="U28" s="135"/>
      <c r="V28" s="185"/>
      <c r="W28" s="186">
        <f t="shared" si="0"/>
        <v>0</v>
      </c>
      <c r="X28" s="187"/>
    </row>
    <row r="29" spans="1:25" s="11" customFormat="1" ht="11.25" customHeight="1" thickBot="1" x14ac:dyDescent="0.25">
      <c r="A29" s="111" t="s">
        <v>65</v>
      </c>
      <c r="B29" s="89"/>
      <c r="C29" s="133"/>
      <c r="D29" s="134"/>
      <c r="E29" s="135"/>
      <c r="F29" s="108"/>
      <c r="G29" s="133"/>
      <c r="H29" s="134"/>
      <c r="I29" s="134"/>
      <c r="J29" s="135"/>
      <c r="K29" s="108"/>
      <c r="L29" s="133"/>
      <c r="M29" s="135"/>
      <c r="N29" s="108"/>
      <c r="O29" s="133"/>
      <c r="P29" s="135"/>
      <c r="Q29" s="108"/>
      <c r="R29" s="133"/>
      <c r="S29" s="134"/>
      <c r="T29" s="134"/>
      <c r="U29" s="135"/>
      <c r="V29" s="185"/>
      <c r="W29" s="145">
        <f t="shared" si="0"/>
        <v>0</v>
      </c>
      <c r="X29" s="146"/>
    </row>
    <row r="30" spans="1:25" s="11" customFormat="1" ht="11.25" customHeight="1" x14ac:dyDescent="0.2">
      <c r="A30" s="115">
        <v>43965</v>
      </c>
      <c r="B30" s="89"/>
      <c r="C30" s="127"/>
      <c r="D30" s="128"/>
      <c r="E30" s="129"/>
      <c r="F30" s="108"/>
      <c r="G30" s="127"/>
      <c r="H30" s="128"/>
      <c r="I30" s="128"/>
      <c r="J30" s="129"/>
      <c r="K30" s="108"/>
      <c r="L30" s="127"/>
      <c r="M30" s="129"/>
      <c r="N30" s="108"/>
      <c r="O30" s="127"/>
      <c r="P30" s="129"/>
      <c r="Q30" s="108"/>
      <c r="R30" s="127"/>
      <c r="S30" s="128"/>
      <c r="T30" s="128"/>
      <c r="U30" s="129"/>
      <c r="V30" s="185"/>
      <c r="W30" s="139">
        <f t="shared" si="0"/>
        <v>0</v>
      </c>
      <c r="X30" s="140"/>
    </row>
    <row r="31" spans="1:25" s="11" customFormat="1" ht="11.25" customHeight="1" thickBot="1" x14ac:dyDescent="0.25">
      <c r="A31" s="116">
        <v>43979</v>
      </c>
      <c r="B31" s="89"/>
      <c r="C31" s="130"/>
      <c r="D31" s="131"/>
      <c r="E31" s="132"/>
      <c r="F31" s="108"/>
      <c r="G31" s="130"/>
      <c r="H31" s="131"/>
      <c r="I31" s="131"/>
      <c r="J31" s="132"/>
      <c r="K31" s="108"/>
      <c r="L31" s="130"/>
      <c r="M31" s="132"/>
      <c r="N31" s="108"/>
      <c r="O31" s="130"/>
      <c r="P31" s="132"/>
      <c r="Q31" s="108"/>
      <c r="R31" s="130"/>
      <c r="S31" s="131"/>
      <c r="T31" s="131"/>
      <c r="U31" s="132"/>
      <c r="V31" s="185"/>
      <c r="W31" s="141">
        <f t="shared" si="0"/>
        <v>0</v>
      </c>
      <c r="X31" s="142"/>
    </row>
    <row r="32" spans="1:25" s="11" customFormat="1" ht="11.25" customHeight="1" x14ac:dyDescent="0.2">
      <c r="A32" s="115">
        <v>43993</v>
      </c>
      <c r="B32" s="89"/>
      <c r="C32" s="133"/>
      <c r="D32" s="134"/>
      <c r="E32" s="135"/>
      <c r="F32" s="108"/>
      <c r="G32" s="133"/>
      <c r="H32" s="134"/>
      <c r="I32" s="134"/>
      <c r="J32" s="135"/>
      <c r="K32" s="108"/>
      <c r="L32" s="133"/>
      <c r="M32" s="135"/>
      <c r="N32" s="108"/>
      <c r="O32" s="133"/>
      <c r="P32" s="135"/>
      <c r="Q32" s="108"/>
      <c r="R32" s="133"/>
      <c r="S32" s="134"/>
      <c r="T32" s="134"/>
      <c r="U32" s="135"/>
      <c r="V32" s="185"/>
      <c r="W32" s="143">
        <f t="shared" si="0"/>
        <v>0</v>
      </c>
      <c r="X32" s="144"/>
    </row>
    <row r="33" spans="1:24" s="11" customFormat="1" ht="11.25" customHeight="1" thickBot="1" x14ac:dyDescent="0.25">
      <c r="A33" s="116">
        <v>44007</v>
      </c>
      <c r="B33" s="90"/>
      <c r="C33" s="133"/>
      <c r="D33" s="134"/>
      <c r="E33" s="135"/>
      <c r="F33" s="108"/>
      <c r="G33" s="133"/>
      <c r="H33" s="134"/>
      <c r="I33" s="134"/>
      <c r="J33" s="135"/>
      <c r="K33" s="108"/>
      <c r="L33" s="133"/>
      <c r="M33" s="135"/>
      <c r="N33" s="108"/>
      <c r="O33" s="133"/>
      <c r="P33" s="135"/>
      <c r="Q33" s="108"/>
      <c r="R33" s="133"/>
      <c r="S33" s="134"/>
      <c r="T33" s="134"/>
      <c r="U33" s="135"/>
      <c r="V33" s="185"/>
      <c r="W33" s="145">
        <f t="shared" si="0"/>
        <v>0</v>
      </c>
      <c r="X33" s="146"/>
    </row>
    <row r="34" spans="1:24" s="11" customFormat="1" ht="11.25" customHeight="1" x14ac:dyDescent="0.2">
      <c r="A34" s="113" t="s">
        <v>66</v>
      </c>
      <c r="B34" s="90"/>
      <c r="C34" s="127"/>
      <c r="D34" s="128"/>
      <c r="E34" s="129"/>
      <c r="F34" s="108"/>
      <c r="G34" s="127"/>
      <c r="H34" s="128"/>
      <c r="I34" s="128"/>
      <c r="J34" s="129"/>
      <c r="K34" s="108"/>
      <c r="L34" s="127"/>
      <c r="M34" s="129"/>
      <c r="N34" s="108"/>
      <c r="O34" s="127"/>
      <c r="P34" s="129"/>
      <c r="Q34" s="108"/>
      <c r="R34" s="127"/>
      <c r="S34" s="128"/>
      <c r="T34" s="128"/>
      <c r="U34" s="129"/>
      <c r="V34" s="185"/>
      <c r="W34" s="139">
        <f t="shared" si="0"/>
        <v>0</v>
      </c>
      <c r="X34" s="140"/>
    </row>
    <row r="35" spans="1:24" s="11" customFormat="1" ht="11.25" customHeight="1" thickBot="1" x14ac:dyDescent="0.25">
      <c r="A35" s="111" t="s">
        <v>67</v>
      </c>
      <c r="B35" s="90"/>
      <c r="C35" s="130"/>
      <c r="D35" s="131"/>
      <c r="E35" s="132"/>
      <c r="F35" s="108"/>
      <c r="G35" s="130"/>
      <c r="H35" s="131"/>
      <c r="I35" s="131"/>
      <c r="J35" s="132"/>
      <c r="K35" s="108"/>
      <c r="L35" s="130"/>
      <c r="M35" s="132"/>
      <c r="N35" s="108"/>
      <c r="O35" s="130"/>
      <c r="P35" s="132"/>
      <c r="Q35" s="108"/>
      <c r="R35" s="130"/>
      <c r="S35" s="131"/>
      <c r="T35" s="131"/>
      <c r="U35" s="132"/>
      <c r="V35" s="185"/>
      <c r="W35" s="141">
        <f t="shared" si="0"/>
        <v>0</v>
      </c>
      <c r="X35" s="142"/>
    </row>
    <row r="36" spans="1:24" s="11" customFormat="1" ht="11.25" customHeight="1" x14ac:dyDescent="0.2">
      <c r="A36" s="115">
        <v>44049</v>
      </c>
      <c r="B36" s="90"/>
      <c r="C36" s="133"/>
      <c r="D36" s="134"/>
      <c r="E36" s="135"/>
      <c r="F36" s="108"/>
      <c r="G36" s="133"/>
      <c r="H36" s="134"/>
      <c r="I36" s="134"/>
      <c r="J36" s="135"/>
      <c r="K36" s="108"/>
      <c r="L36" s="133"/>
      <c r="M36" s="135"/>
      <c r="N36" s="108"/>
      <c r="O36" s="133"/>
      <c r="P36" s="135"/>
      <c r="Q36" s="108"/>
      <c r="R36" s="133"/>
      <c r="S36" s="134"/>
      <c r="T36" s="134"/>
      <c r="U36" s="135"/>
      <c r="V36" s="185"/>
      <c r="W36" s="143">
        <f t="shared" si="0"/>
        <v>0</v>
      </c>
      <c r="X36" s="144"/>
    </row>
    <row r="37" spans="1:24" s="11" customFormat="1" ht="11.25" customHeight="1" thickBot="1" x14ac:dyDescent="0.25">
      <c r="A37" s="116">
        <v>44063</v>
      </c>
      <c r="B37" s="90"/>
      <c r="C37" s="133"/>
      <c r="D37" s="134"/>
      <c r="E37" s="135"/>
      <c r="F37" s="108"/>
      <c r="G37" s="133"/>
      <c r="H37" s="134"/>
      <c r="I37" s="134"/>
      <c r="J37" s="135"/>
      <c r="K37" s="108"/>
      <c r="L37" s="133"/>
      <c r="M37" s="135"/>
      <c r="N37" s="108"/>
      <c r="O37" s="133"/>
      <c r="P37" s="135"/>
      <c r="Q37" s="108"/>
      <c r="R37" s="133"/>
      <c r="S37" s="134"/>
      <c r="T37" s="134"/>
      <c r="U37" s="135"/>
      <c r="V37" s="185"/>
      <c r="W37" s="145">
        <f t="shared" si="0"/>
        <v>0</v>
      </c>
      <c r="X37" s="146"/>
    </row>
    <row r="38" spans="1:24" s="11" customFormat="1" ht="11.25" customHeight="1" x14ac:dyDescent="0.2">
      <c r="A38" s="112" t="s">
        <v>68</v>
      </c>
      <c r="B38" s="90"/>
      <c r="C38" s="127"/>
      <c r="D38" s="128"/>
      <c r="E38" s="129"/>
      <c r="F38" s="108"/>
      <c r="G38" s="127"/>
      <c r="H38" s="128"/>
      <c r="I38" s="128"/>
      <c r="J38" s="129"/>
      <c r="K38" s="108"/>
      <c r="L38" s="127"/>
      <c r="M38" s="129"/>
      <c r="N38" s="108"/>
      <c r="O38" s="127"/>
      <c r="P38" s="129"/>
      <c r="Q38" s="108"/>
      <c r="R38" s="127"/>
      <c r="S38" s="128"/>
      <c r="T38" s="128"/>
      <c r="U38" s="129"/>
      <c r="V38" s="185"/>
      <c r="W38" s="139">
        <f t="shared" si="0"/>
        <v>0</v>
      </c>
      <c r="X38" s="140"/>
    </row>
    <row r="39" spans="1:24" s="11" customFormat="1" ht="11.25" customHeight="1" thickBot="1" x14ac:dyDescent="0.25">
      <c r="A39" s="111" t="s">
        <v>69</v>
      </c>
      <c r="B39" s="89"/>
      <c r="C39" s="130"/>
      <c r="D39" s="131"/>
      <c r="E39" s="132"/>
      <c r="F39" s="108"/>
      <c r="G39" s="130"/>
      <c r="H39" s="131"/>
      <c r="I39" s="131"/>
      <c r="J39" s="132"/>
      <c r="K39" s="108"/>
      <c r="L39" s="130"/>
      <c r="M39" s="132"/>
      <c r="N39" s="108"/>
      <c r="O39" s="130"/>
      <c r="P39" s="132"/>
      <c r="Q39" s="108"/>
      <c r="R39" s="130"/>
      <c r="S39" s="131"/>
      <c r="T39" s="131"/>
      <c r="U39" s="132"/>
      <c r="V39" s="185"/>
      <c r="W39" s="186">
        <f t="shared" si="0"/>
        <v>0</v>
      </c>
      <c r="X39" s="187"/>
    </row>
    <row r="40" spans="1:24" s="11" customFormat="1" ht="17.25" customHeight="1" thickBot="1" x14ac:dyDescent="0.3">
      <c r="B40" s="46"/>
      <c r="C40" s="45"/>
      <c r="D40" s="45"/>
      <c r="E40" s="45"/>
      <c r="F40" s="46"/>
      <c r="G40" s="45"/>
      <c r="H40" s="45"/>
      <c r="I40" s="45"/>
      <c r="J40" s="45"/>
      <c r="K40" s="46"/>
      <c r="L40" s="45"/>
      <c r="M40" s="45"/>
      <c r="N40" s="46"/>
      <c r="O40" s="45"/>
      <c r="P40" s="45"/>
      <c r="Q40" s="46"/>
      <c r="R40" s="46"/>
      <c r="S40" s="44"/>
      <c r="T40" s="44"/>
      <c r="U40" s="46"/>
      <c r="V40" s="109" t="s">
        <v>7</v>
      </c>
      <c r="W40" s="148">
        <f>SUM(W23:X39)</f>
        <v>0</v>
      </c>
      <c r="X40" s="149"/>
    </row>
    <row r="41" spans="1:24" ht="13.5" customHeight="1" x14ac:dyDescent="0.25">
      <c r="A41" s="67" t="s">
        <v>70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4.5" customHeight="1" x14ac:dyDescent="0.25">
      <c r="A42" s="4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11" customFormat="1" ht="18.75" customHeight="1" thickBot="1" x14ac:dyDescent="0.3">
      <c r="A43" s="49" t="s">
        <v>46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44"/>
      <c r="T43" s="50"/>
      <c r="U43" s="46"/>
      <c r="V43" s="47"/>
      <c r="W43" s="51"/>
      <c r="X43" s="51"/>
    </row>
    <row r="44" spans="1:24" ht="15" customHeight="1" x14ac:dyDescent="0.25">
      <c r="A44" s="168" t="s">
        <v>15</v>
      </c>
      <c r="B44" s="169"/>
      <c r="C44" s="169"/>
      <c r="D44" s="169"/>
      <c r="E44" s="170"/>
      <c r="F44" s="171">
        <v>6</v>
      </c>
      <c r="G44" s="172"/>
      <c r="H44" s="172"/>
      <c r="I44" s="173"/>
      <c r="J44" s="12"/>
      <c r="K44" s="136" t="s">
        <v>86</v>
      </c>
      <c r="L44" s="31"/>
      <c r="M44" s="31"/>
      <c r="N44" s="31"/>
      <c r="O44" s="31"/>
      <c r="P44" s="31"/>
      <c r="Q44" s="32"/>
      <c r="R44" s="1"/>
      <c r="T44" s="43"/>
      <c r="U44" s="34"/>
      <c r="V44" s="34"/>
      <c r="W44" s="34"/>
      <c r="X44" s="34"/>
    </row>
    <row r="45" spans="1:24" ht="15" customHeight="1" x14ac:dyDescent="0.25">
      <c r="A45" s="21" t="s">
        <v>16</v>
      </c>
      <c r="B45" s="22">
        <f>F44-1</f>
        <v>5</v>
      </c>
      <c r="C45" s="23" t="s">
        <v>17</v>
      </c>
      <c r="D45" s="23"/>
      <c r="E45" s="24"/>
      <c r="F45" s="160">
        <f>ROUNDDOWN(W40/F44,0)</f>
        <v>0</v>
      </c>
      <c r="G45" s="161"/>
      <c r="H45" s="161"/>
      <c r="I45" s="162"/>
      <c r="L45" s="31"/>
      <c r="M45" s="31"/>
      <c r="N45" s="31"/>
      <c r="O45" s="31"/>
      <c r="P45" s="29"/>
      <c r="Q45" s="29"/>
      <c r="R45" s="1"/>
      <c r="T45" s="43"/>
      <c r="U45" s="35"/>
      <c r="V45" s="36"/>
      <c r="W45" s="37"/>
      <c r="X45" s="37"/>
    </row>
    <row r="46" spans="1:24" ht="15" customHeight="1" thickBot="1" x14ac:dyDescent="0.3">
      <c r="A46" s="25" t="s">
        <v>18</v>
      </c>
      <c r="B46" s="26"/>
      <c r="C46" s="27"/>
      <c r="D46" s="27"/>
      <c r="E46" s="28"/>
      <c r="F46" s="163">
        <f>W40-(F45*B45)</f>
        <v>0</v>
      </c>
      <c r="G46" s="164"/>
      <c r="H46" s="164"/>
      <c r="I46" s="165"/>
      <c r="K46" t="s">
        <v>25</v>
      </c>
      <c r="L46" s="1"/>
      <c r="M46" s="1"/>
      <c r="N46" s="1"/>
      <c r="O46" s="1"/>
      <c r="P46" s="1"/>
      <c r="Q46" s="1"/>
      <c r="R46" s="1"/>
      <c r="T46" s="34"/>
      <c r="U46" s="35"/>
      <c r="V46" s="36"/>
      <c r="W46" s="37"/>
      <c r="X46" s="37"/>
    </row>
    <row r="47" spans="1:24" x14ac:dyDescent="0.25">
      <c r="A47" s="41" t="s">
        <v>44</v>
      </c>
      <c r="F47" s="1"/>
      <c r="G47" s="1"/>
      <c r="N47" s="1"/>
      <c r="O47" s="1"/>
      <c r="P47" s="1"/>
      <c r="Q47" s="1"/>
      <c r="R47" s="1"/>
      <c r="T47" s="34"/>
      <c r="U47" s="34"/>
      <c r="V47" s="34"/>
      <c r="W47" s="34"/>
      <c r="X47" s="33"/>
    </row>
    <row r="48" spans="1:24" ht="16.5" customHeigh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x14ac:dyDescent="0.25">
      <c r="A49" t="s">
        <v>14</v>
      </c>
      <c r="G49" s="159"/>
      <c r="H49" s="159"/>
      <c r="I49" s="159"/>
      <c r="J49" s="159"/>
      <c r="K49" s="159"/>
      <c r="L49" s="159"/>
      <c r="M49" s="1"/>
      <c r="N49" s="1"/>
      <c r="O49" s="1"/>
      <c r="P49" s="1"/>
      <c r="R49" s="1"/>
      <c r="X49" s="30" t="s">
        <v>84</v>
      </c>
    </row>
    <row r="50" spans="1:24" ht="6" customHeight="1" thickBot="1" x14ac:dyDescent="0.3">
      <c r="K50" s="16"/>
      <c r="L50" s="16"/>
      <c r="M50" s="16"/>
      <c r="N50" s="16"/>
      <c r="O50" s="16"/>
      <c r="X50" s="54"/>
    </row>
    <row r="51" spans="1:24" x14ac:dyDescent="0.25">
      <c r="B51" s="55" t="s">
        <v>13</v>
      </c>
      <c r="C51" s="56"/>
      <c r="D51" s="56"/>
      <c r="E51" s="56"/>
      <c r="F51" s="56"/>
      <c r="G51" s="56"/>
      <c r="H51" s="57"/>
      <c r="J51" s="55" t="s">
        <v>6</v>
      </c>
      <c r="K51" s="56"/>
      <c r="L51" s="58"/>
      <c r="M51" s="58"/>
      <c r="N51" s="58"/>
      <c r="O51" s="56"/>
      <c r="P51" s="56"/>
      <c r="Q51" s="57"/>
      <c r="S51" s="55" t="s">
        <v>51</v>
      </c>
      <c r="T51" s="56"/>
      <c r="U51" s="56"/>
      <c r="V51" s="56"/>
      <c r="W51" s="56"/>
      <c r="X51" s="57"/>
    </row>
    <row r="52" spans="1:24" x14ac:dyDescent="0.25">
      <c r="B52" s="153"/>
      <c r="C52" s="154"/>
      <c r="D52" s="154"/>
      <c r="E52" s="154"/>
      <c r="F52" s="154"/>
      <c r="G52" s="154"/>
      <c r="H52" s="155"/>
      <c r="J52" s="59"/>
      <c r="K52" s="1"/>
      <c r="L52" s="1"/>
      <c r="M52" s="1"/>
      <c r="N52" s="1"/>
      <c r="O52" s="1"/>
      <c r="P52" s="1"/>
      <c r="Q52" s="60"/>
      <c r="S52" s="59"/>
      <c r="T52" s="1"/>
      <c r="U52" s="1"/>
      <c r="V52" s="1"/>
      <c r="W52" s="1"/>
      <c r="X52" s="60"/>
    </row>
    <row r="53" spans="1:24" x14ac:dyDescent="0.25">
      <c r="B53" s="153"/>
      <c r="C53" s="154"/>
      <c r="D53" s="154"/>
      <c r="E53" s="154"/>
      <c r="F53" s="154"/>
      <c r="G53" s="154"/>
      <c r="H53" s="155"/>
      <c r="J53" s="59"/>
      <c r="K53" s="1"/>
      <c r="L53" s="1"/>
      <c r="M53" s="1"/>
      <c r="N53" s="1"/>
      <c r="O53" s="1"/>
      <c r="P53" s="1"/>
      <c r="Q53" s="60"/>
      <c r="S53" s="59"/>
      <c r="T53" s="1"/>
      <c r="U53" s="1"/>
      <c r="V53" s="1"/>
      <c r="W53" s="1"/>
      <c r="X53" s="60"/>
    </row>
    <row r="54" spans="1:24" x14ac:dyDescent="0.25">
      <c r="B54" s="153"/>
      <c r="C54" s="154"/>
      <c r="D54" s="154"/>
      <c r="E54" s="154"/>
      <c r="F54" s="154"/>
      <c r="G54" s="154"/>
      <c r="H54" s="155"/>
      <c r="J54" s="59"/>
      <c r="K54" s="1"/>
      <c r="L54" s="1"/>
      <c r="M54" s="1"/>
      <c r="N54" s="1"/>
      <c r="O54" s="1"/>
      <c r="P54" s="1"/>
      <c r="Q54" s="60"/>
      <c r="S54" s="59"/>
      <c r="T54" s="1"/>
      <c r="U54" s="1"/>
      <c r="V54" s="1"/>
      <c r="W54" s="1"/>
      <c r="X54" s="60"/>
    </row>
    <row r="55" spans="1:24" ht="15.75" thickBot="1" x14ac:dyDescent="0.3">
      <c r="B55" s="156"/>
      <c r="C55" s="157"/>
      <c r="D55" s="157"/>
      <c r="E55" s="157"/>
      <c r="F55" s="157"/>
      <c r="G55" s="157"/>
      <c r="H55" s="158"/>
      <c r="J55" s="150" t="s">
        <v>12</v>
      </c>
      <c r="K55" s="151"/>
      <c r="L55" s="151"/>
      <c r="M55" s="151"/>
      <c r="N55" s="151"/>
      <c r="O55" s="151"/>
      <c r="P55" s="151"/>
      <c r="Q55" s="152"/>
      <c r="S55" s="61"/>
      <c r="T55" s="62"/>
      <c r="U55" s="62"/>
      <c r="V55" s="62"/>
      <c r="W55" s="62"/>
      <c r="X55" s="63"/>
    </row>
    <row r="56" spans="1:24" x14ac:dyDescent="0.25">
      <c r="A56" s="147" t="s">
        <v>8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</row>
    <row r="58" spans="1:24" x14ac:dyDescent="0.25">
      <c r="U58" s="10"/>
      <c r="V58" s="10"/>
    </row>
    <row r="60" spans="1:24" x14ac:dyDescent="0.25">
      <c r="X60" s="15"/>
    </row>
  </sheetData>
  <sheetProtection algorithmName="SHA-512" hashValue="E12CiXPC1CnRov2WyHidTQnUnkq/ZsU3lvokXbehIJwrtLaT3p+NqVXruhI46156QCdG1ghZjryLATF423sarg==" saltValue="j63oWDX6Tj8HCOpceZiCXw==" spinCount="100000" sheet="1" objects="1" scenarios="1" selectLockedCells="1"/>
  <autoFilter ref="B51">
    <filterColumn colId="0">
      <filters>
        <filter val="L'Adhérent :"/>
      </filters>
    </filterColumn>
  </autoFilter>
  <sortState ref="C61:C100">
    <sortCondition ref="C61:C100"/>
  </sortState>
  <mergeCells count="43">
    <mergeCell ref="W22:X22"/>
    <mergeCell ref="C19:E19"/>
    <mergeCell ref="G19:J19"/>
    <mergeCell ref="L19:M19"/>
    <mergeCell ref="O19:O20"/>
    <mergeCell ref="P19:P20"/>
    <mergeCell ref="R19:U19"/>
    <mergeCell ref="V19:V39"/>
    <mergeCell ref="W39:X39"/>
    <mergeCell ref="W24:X24"/>
    <mergeCell ref="W25:X25"/>
    <mergeCell ref="W26:X26"/>
    <mergeCell ref="W27:X27"/>
    <mergeCell ref="W28:X28"/>
    <mergeCell ref="W29:X29"/>
    <mergeCell ref="W33:X33"/>
    <mergeCell ref="C7:M7"/>
    <mergeCell ref="C8:M8"/>
    <mergeCell ref="C9:M9"/>
    <mergeCell ref="C10:E10"/>
    <mergeCell ref="G10:M10"/>
    <mergeCell ref="C11:E11"/>
    <mergeCell ref="G11:I11"/>
    <mergeCell ref="K11:M11"/>
    <mergeCell ref="C12:M12"/>
    <mergeCell ref="A44:E44"/>
    <mergeCell ref="F44:I44"/>
    <mergeCell ref="W35:X35"/>
    <mergeCell ref="W36:X36"/>
    <mergeCell ref="W37:X37"/>
    <mergeCell ref="W38:X38"/>
    <mergeCell ref="A56:X56"/>
    <mergeCell ref="W40:X40"/>
    <mergeCell ref="J55:Q55"/>
    <mergeCell ref="B52:H55"/>
    <mergeCell ref="G49:L49"/>
    <mergeCell ref="F45:I45"/>
    <mergeCell ref="F46:I46"/>
    <mergeCell ref="W23:X23"/>
    <mergeCell ref="W30:X30"/>
    <mergeCell ref="W31:X31"/>
    <mergeCell ref="W32:X32"/>
    <mergeCell ref="W34:X34"/>
  </mergeCells>
  <pageMargins left="0.25" right="0.25" top="0.75" bottom="0.75" header="0.3" footer="0.3"/>
  <pageSetup paperSize="9" scale="92" orientation="portrait" r:id="rId1"/>
  <headerFooter>
    <oddHeader xml:space="preserve">&amp;L&amp;8En vert : zones de saisie
(passez d'une cellule à l'autre par la touche Tab !)&amp;C&amp;"-,Gras"&amp;20&amp;U&amp;G
</oddHeader>
    <oddFooter>&amp;L&amp;8
&amp;C&amp;7Association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2019-07-30T19:40:30Z</cp:lastPrinted>
  <dcterms:created xsi:type="dcterms:W3CDTF">2016-08-12T08:39:03Z</dcterms:created>
  <dcterms:modified xsi:type="dcterms:W3CDTF">2019-09-19T16:27:03Z</dcterms:modified>
</cp:coreProperties>
</file>