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AMAP\Contrats\2018-2019\Contrats Prod\"/>
    </mc:Choice>
  </mc:AlternateContent>
  <bookViews>
    <workbookView xWindow="0" yWindow="0" windowWidth="21600" windowHeight="10320" tabRatio="742"/>
  </bookViews>
  <sheets>
    <sheet name="Contrat" sheetId="4" r:id="rId1"/>
  </sheets>
  <calcPr calcId="152511"/>
</workbook>
</file>

<file path=xl/calcChain.xml><?xml version="1.0" encoding="utf-8"?>
<calcChain xmlns="http://schemas.openxmlformats.org/spreadsheetml/2006/main">
  <c r="X20" i="4" l="1"/>
  <c r="W20" i="4"/>
  <c r="X34" i="4"/>
  <c r="W34" i="4"/>
  <c r="X33" i="4"/>
  <c r="W33" i="4"/>
  <c r="X29" i="4"/>
  <c r="X30" i="4"/>
  <c r="X31" i="4"/>
  <c r="X32" i="4"/>
  <c r="X19" i="4"/>
  <c r="X21" i="4"/>
  <c r="X39" i="4"/>
  <c r="X41" i="4"/>
  <c r="W31" i="4"/>
  <c r="W32" i="4"/>
  <c r="W29" i="4"/>
  <c r="W30" i="4"/>
  <c r="W19" i="4"/>
  <c r="W21" i="4"/>
  <c r="W39" i="4"/>
  <c r="W41" i="4"/>
  <c r="W22" i="4"/>
  <c r="W23" i="4"/>
  <c r="W24" i="4"/>
  <c r="W25" i="4"/>
  <c r="W26" i="4"/>
  <c r="W27" i="4"/>
  <c r="W28" i="4"/>
  <c r="W36" i="4"/>
  <c r="W38" i="4"/>
  <c r="X22" i="4"/>
  <c r="X23" i="4"/>
  <c r="X24" i="4"/>
  <c r="X25" i="4"/>
  <c r="X26" i="4"/>
  <c r="X27" i="4"/>
  <c r="X28" i="4"/>
  <c r="X36" i="4"/>
  <c r="X38" i="4"/>
  <c r="W42" i="4"/>
  <c r="F39" i="4"/>
  <c r="B39" i="4"/>
  <c r="F40" i="4"/>
</calcChain>
</file>

<file path=xl/sharedStrings.xml><?xml version="1.0" encoding="utf-8"?>
<sst xmlns="http://schemas.openxmlformats.org/spreadsheetml/2006/main" count="153" uniqueCount="80">
  <si>
    <t>Durée du Contrat</t>
  </si>
  <si>
    <t>Fréquence des retraits</t>
  </si>
  <si>
    <t>Lieu de retrait</t>
  </si>
  <si>
    <t>Hebdo.</t>
  </si>
  <si>
    <t>Malissol   (18:45 - 19:45)</t>
  </si>
  <si>
    <t>Adresse :</t>
  </si>
  <si>
    <t>Tel :</t>
  </si>
  <si>
    <t>Mail :</t>
  </si>
  <si>
    <t>CP / Ville  :</t>
  </si>
  <si>
    <t>Oct.</t>
  </si>
  <si>
    <t>Nov.</t>
  </si>
  <si>
    <t>Déc.</t>
  </si>
  <si>
    <t>Janv.</t>
  </si>
  <si>
    <t>Févr.</t>
  </si>
  <si>
    <t>Mars</t>
  </si>
  <si>
    <t>Jeudi</t>
  </si>
  <si>
    <t>Avril</t>
  </si>
  <si>
    <t>Mai</t>
  </si>
  <si>
    <t>Juin</t>
  </si>
  <si>
    <t>Juillet</t>
  </si>
  <si>
    <t>Août</t>
  </si>
  <si>
    <t>Nbre semaines</t>
  </si>
  <si>
    <t>avec panier</t>
  </si>
  <si>
    <t>Total à régler</t>
  </si>
  <si>
    <t>L'AMAP :</t>
  </si>
  <si>
    <t>Cédric COQUELET, EARL du LEROT</t>
  </si>
  <si>
    <t>06 71 33 49 28</t>
  </si>
  <si>
    <t>coqfamily@wanadoo.fr</t>
  </si>
  <si>
    <t>P</t>
  </si>
  <si>
    <t>G</t>
  </si>
  <si>
    <t>Eté</t>
  </si>
  <si>
    <t>Hiver</t>
  </si>
  <si>
    <t>6 prem.mois*</t>
  </si>
  <si>
    <t>6 dern.mois*</t>
  </si>
  <si>
    <t>Totaux HIVER</t>
  </si>
  <si>
    <t>Montant du panier ÉTÉ</t>
  </si>
  <si>
    <t>Totaux ÉTÉ</t>
  </si>
  <si>
    <t>St Germain   ( 17:15 - 18:15)</t>
  </si>
  <si>
    <t>Essai 3 semaines</t>
  </si>
  <si>
    <t>CONTRAT FRUITS</t>
  </si>
  <si>
    <t>1 semaine s/ 2</t>
  </si>
  <si>
    <t>Saison 2018 / 2019</t>
  </si>
  <si>
    <t>Identité 1 :</t>
  </si>
  <si>
    <t>Identité 2 :</t>
  </si>
  <si>
    <r>
      <t xml:space="preserve">135, route de Pact - </t>
    </r>
    <r>
      <rPr>
        <b/>
        <sz val="11"/>
        <color theme="1"/>
        <rFont val="Calibri"/>
        <family val="2"/>
        <scheme val="minor"/>
      </rPr>
      <t>38270  Revel Tourdan</t>
    </r>
  </si>
  <si>
    <r>
      <rPr>
        <b/>
        <u/>
        <sz val="11"/>
        <color theme="1"/>
        <rFont val="Calibri"/>
        <family val="2"/>
        <scheme val="minor"/>
      </rPr>
      <t>Référente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>: Marie BICHON-CHOBELET</t>
    </r>
  </si>
  <si>
    <t xml:space="preserve"> ( mcbichon2@gmail.com )</t>
  </si>
  <si>
    <t>Ce contrat solidaire vous engage dans l'acceptation et le respect de la "Charte des AMAP" (téléchargeable sur notre site amap-vienne.org)</t>
  </si>
  <si>
    <t>Amapien.ne :</t>
  </si>
  <si>
    <t>L'Amapien.ne :</t>
  </si>
  <si>
    <t>Validation de l'AMAP du bon règlement de la cotisation</t>
  </si>
  <si>
    <t>( Cochez les cases )</t>
  </si>
  <si>
    <t>Nbre de chèques souhaité :</t>
  </si>
  <si>
    <t>Sous-total été</t>
  </si>
  <si>
    <t>Total hiver</t>
  </si>
  <si>
    <t>Total nbre de paniers HIVER</t>
  </si>
  <si>
    <t>Total nbre de paniers ÉTÉ</t>
  </si>
  <si>
    <r>
      <rPr>
        <b/>
        <u/>
        <sz val="12"/>
        <color theme="1"/>
        <rFont val="Calibri"/>
        <family val="2"/>
        <scheme val="minor"/>
      </rPr>
      <t>Ordre des chèques</t>
    </r>
    <r>
      <rPr>
        <b/>
        <sz val="12"/>
        <color theme="1"/>
        <rFont val="Calibri"/>
        <family val="2"/>
        <scheme val="minor"/>
      </rPr>
      <t xml:space="preserve"> : EARL du Lerot</t>
    </r>
  </si>
  <si>
    <t>Précisez le mois de remise souhaité au dos du chq</t>
  </si>
  <si>
    <t>Petit</t>
  </si>
  <si>
    <t>Grand</t>
  </si>
  <si>
    <t>Mercredi</t>
  </si>
  <si>
    <t>Sept.18</t>
  </si>
  <si>
    <t>Sept.19</t>
  </si>
  <si>
    <t>Fait en 3 exemplaires à Vienne, le</t>
  </si>
  <si>
    <t>____________________.</t>
  </si>
  <si>
    <t xml:space="preserve">Calendrier des distributions (jeudi sauf exception) : </t>
  </si>
  <si>
    <r>
      <rPr>
        <b/>
        <u/>
        <sz val="9"/>
        <color theme="1"/>
        <rFont val="Calibri"/>
        <family val="2"/>
        <scheme val="minor"/>
      </rPr>
      <t>Attention</t>
    </r>
    <r>
      <rPr>
        <b/>
        <sz val="9"/>
        <color theme="1"/>
        <rFont val="Calibri"/>
        <family val="2"/>
        <scheme val="minor"/>
      </rPr>
      <t xml:space="preserve"> : max 12 chèques</t>
    </r>
    <r>
      <rPr>
        <sz val="9"/>
        <color theme="1"/>
        <rFont val="Calibri"/>
        <family val="2"/>
        <scheme val="minor"/>
      </rPr>
      <t xml:space="preserve"> / encaissement en début de période</t>
    </r>
  </si>
  <si>
    <r>
      <t xml:space="preserve">(barrer </t>
    </r>
    <r>
      <rPr>
        <u/>
        <sz val="9"/>
        <color theme="1"/>
        <rFont val="Calibri"/>
        <family val="2"/>
        <scheme val="minor"/>
      </rPr>
      <t>à la main</t>
    </r>
    <r>
      <rPr>
        <sz val="9"/>
        <color theme="1"/>
        <rFont val="Calibri"/>
        <family val="2"/>
        <scheme val="minor"/>
      </rPr>
      <t xml:space="preserve"> les jours éventuellement annulés - max. 6 p/ contrat 12 mois et 3 p/ contrat 6 mois*)</t>
    </r>
  </si>
  <si>
    <t xml:space="preserve"> Faites</t>
  </si>
  <si>
    <t xml:space="preserve"> Faites  1 dernier chèque de</t>
  </si>
  <si>
    <t xml:space="preserve">  chèques de</t>
  </si>
  <si>
    <t>Mercr.</t>
  </si>
  <si>
    <t>Version du 29/05/2018</t>
  </si>
  <si>
    <r>
      <t xml:space="preserve">(attention à la nouvelle </t>
    </r>
    <r>
      <rPr>
        <b/>
        <i/>
        <sz val="8"/>
        <color rgb="FFFF0000"/>
        <rFont val="Calibri"/>
        <family val="2"/>
        <scheme val="minor"/>
      </rPr>
      <t>Année Amapienne</t>
    </r>
    <r>
      <rPr>
        <i/>
        <sz val="8"/>
        <color rgb="FFFF0000"/>
        <rFont val="Calibri"/>
        <family val="2"/>
        <scheme val="minor"/>
      </rPr>
      <t xml:space="preserve"> ! Les contrats 2018/2019 s'arrêtent au </t>
    </r>
    <r>
      <rPr>
        <b/>
        <i/>
        <sz val="8"/>
        <color rgb="FFFF0000"/>
        <rFont val="Calibri"/>
        <family val="2"/>
        <scheme val="minor"/>
      </rPr>
      <t>30/09/2019</t>
    </r>
    <r>
      <rPr>
        <i/>
        <sz val="8"/>
        <color rgb="FFFF0000"/>
        <rFont val="Calibri"/>
        <family val="2"/>
        <scheme val="minor"/>
      </rPr>
      <t xml:space="preserve"> !)</t>
    </r>
  </si>
  <si>
    <r>
      <t xml:space="preserve">(attention ! Les contrats </t>
    </r>
    <r>
      <rPr>
        <b/>
        <i/>
        <sz val="8"/>
        <color rgb="FFFF0000"/>
        <rFont val="Calibri"/>
        <family val="2"/>
        <scheme val="minor"/>
      </rPr>
      <t xml:space="preserve">2017/2018 </t>
    </r>
    <r>
      <rPr>
        <b/>
        <i/>
        <u/>
        <sz val="8"/>
        <color rgb="FFFF0000"/>
        <rFont val="Calibri"/>
        <family val="2"/>
        <scheme val="minor"/>
      </rPr>
      <t>en cours</t>
    </r>
    <r>
      <rPr>
        <b/>
        <i/>
        <sz val="8"/>
        <color rgb="FFFF0000"/>
        <rFont val="Calibri"/>
        <family val="2"/>
        <scheme val="minor"/>
      </rPr>
      <t xml:space="preserve"> incluent le 6 et 13/09</t>
    </r>
    <r>
      <rPr>
        <i/>
        <sz val="8"/>
        <color rgb="FFFF0000"/>
        <rFont val="Calibri"/>
        <family val="2"/>
        <scheme val="minor"/>
      </rPr>
      <t xml:space="preserve"> !)</t>
    </r>
  </si>
  <si>
    <t>Saison</t>
  </si>
  <si>
    <t>Montant du panier HIVER</t>
  </si>
  <si>
    <t>Le/La Paysan.ne en Amap :</t>
  </si>
  <si>
    <t>Paysan.ne en Amap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</si>
</sst>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trike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8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i/>
      <u/>
      <sz val="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4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3" xfId="0" applyBorder="1"/>
    <xf numFmtId="0" fontId="3" fillId="0" borderId="5" xfId="0" applyFont="1" applyBorder="1"/>
    <xf numFmtId="0" fontId="0" fillId="0" borderId="5" xfId="0" applyBorder="1"/>
    <xf numFmtId="0" fontId="0" fillId="0" borderId="5" xfId="0" quotePrefix="1" applyBorder="1"/>
    <xf numFmtId="0" fontId="2" fillId="0" borderId="5" xfId="0" applyFont="1" applyBorder="1"/>
    <xf numFmtId="0" fontId="3" fillId="0" borderId="0" xfId="0" applyFont="1" applyBorder="1"/>
    <xf numFmtId="0" fontId="2" fillId="0" borderId="0" xfId="0" applyFont="1" applyBorder="1"/>
    <xf numFmtId="0" fontId="0" fillId="0" borderId="0" xfId="0" quotePrefix="1" applyBorder="1"/>
    <xf numFmtId="0" fontId="3" fillId="0" borderId="0" xfId="0" applyFon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Fill="1" applyBorder="1"/>
    <xf numFmtId="0" fontId="10" fillId="0" borderId="0" xfId="0" applyFont="1" applyAlignment="1">
      <alignment horizontal="right"/>
    </xf>
    <xf numFmtId="0" fontId="9" fillId="0" borderId="11" xfId="0" applyFont="1" applyBorder="1"/>
    <xf numFmtId="0" fontId="6" fillId="0" borderId="0" xfId="0" applyFont="1" applyBorder="1"/>
    <xf numFmtId="0" fontId="5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horizontal="right"/>
    </xf>
    <xf numFmtId="0" fontId="0" fillId="0" borderId="20" xfId="0" applyBorder="1"/>
    <xf numFmtId="0" fontId="0" fillId="0" borderId="21" xfId="0" applyBorder="1"/>
    <xf numFmtId="0" fontId="0" fillId="0" borderId="21" xfId="0" applyBorder="1" applyAlignment="1">
      <alignment horizontal="right"/>
    </xf>
    <xf numFmtId="0" fontId="0" fillId="0" borderId="20" xfId="0" applyBorder="1" applyAlignment="1">
      <alignment horizontal="right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7" fillId="3" borderId="26" xfId="0" applyFont="1" applyFill="1" applyBorder="1" applyAlignment="1">
      <alignment horizontal="right"/>
    </xf>
    <xf numFmtId="0" fontId="7" fillId="3" borderId="30" xfId="0" applyFont="1" applyFill="1" applyBorder="1" applyAlignment="1">
      <alignment horizontal="right"/>
    </xf>
    <xf numFmtId="0" fontId="6" fillId="0" borderId="19" xfId="0" applyFont="1" applyBorder="1" applyAlignment="1">
      <alignment horizontal="center"/>
    </xf>
    <xf numFmtId="0" fontId="6" fillId="0" borderId="18" xfId="0" applyFont="1" applyBorder="1"/>
    <xf numFmtId="0" fontId="0" fillId="0" borderId="32" xfId="0" applyBorder="1"/>
    <xf numFmtId="0" fontId="0" fillId="0" borderId="3" xfId="0" applyBorder="1" applyAlignment="1">
      <alignment horizontal="right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5" borderId="16" xfId="0" applyFont="1" applyFill="1" applyBorder="1" applyAlignment="1">
      <alignment horizontal="center"/>
    </xf>
    <xf numFmtId="0" fontId="6" fillId="5" borderId="17" xfId="0" applyFont="1" applyFill="1" applyBorder="1"/>
    <xf numFmtId="0" fontId="6" fillId="5" borderId="36" xfId="0" applyFont="1" applyFill="1" applyBorder="1" applyAlignment="1">
      <alignment horizontal="center"/>
    </xf>
    <xf numFmtId="0" fontId="6" fillId="5" borderId="28" xfId="0" applyFont="1" applyFill="1" applyBorder="1" applyAlignment="1">
      <alignment horizontal="right"/>
    </xf>
    <xf numFmtId="0" fontId="6" fillId="5" borderId="1" xfId="0" applyFont="1" applyFill="1" applyBorder="1" applyAlignment="1">
      <alignment horizontal="center"/>
    </xf>
    <xf numFmtId="0" fontId="6" fillId="5" borderId="19" xfId="0" applyFont="1" applyFill="1" applyBorder="1"/>
    <xf numFmtId="0" fontId="6" fillId="5" borderId="30" xfId="0" applyFont="1" applyFill="1" applyBorder="1" applyAlignment="1">
      <alignment horizontal="right"/>
    </xf>
    <xf numFmtId="0" fontId="6" fillId="5" borderId="12" xfId="0" applyFont="1" applyFill="1" applyBorder="1"/>
    <xf numFmtId="0" fontId="6" fillId="5" borderId="38" xfId="0" applyFont="1" applyFill="1" applyBorder="1"/>
    <xf numFmtId="0" fontId="7" fillId="2" borderId="16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right"/>
    </xf>
    <xf numFmtId="0" fontId="7" fillId="2" borderId="36" xfId="0" applyFont="1" applyFill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0" fillId="0" borderId="0" xfId="0" applyAlignment="1">
      <alignment horizontal="right"/>
    </xf>
    <xf numFmtId="0" fontId="7" fillId="2" borderId="39" xfId="0" applyFont="1" applyFill="1" applyBorder="1" applyAlignment="1">
      <alignment horizontal="right"/>
    </xf>
    <xf numFmtId="0" fontId="9" fillId="0" borderId="0" xfId="0" applyFont="1" applyBorder="1" applyAlignment="1"/>
    <xf numFmtId="44" fontId="16" fillId="4" borderId="28" xfId="0" applyNumberFormat="1" applyFont="1" applyFill="1" applyBorder="1"/>
    <xf numFmtId="44" fontId="16" fillId="4" borderId="25" xfId="0" applyNumberFormat="1" applyFont="1" applyFill="1" applyBorder="1"/>
    <xf numFmtId="0" fontId="14" fillId="4" borderId="26" xfId="0" applyFont="1" applyFill="1" applyBorder="1" applyAlignment="1">
      <alignment horizontal="center"/>
    </xf>
    <xf numFmtId="0" fontId="14" fillId="4" borderId="17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5" fillId="0" borderId="0" xfId="0" applyFont="1"/>
    <xf numFmtId="0" fontId="6" fillId="0" borderId="47" xfId="0" applyFont="1" applyBorder="1" applyAlignment="1" applyProtection="1">
      <alignment horizontal="center"/>
    </xf>
    <xf numFmtId="0" fontId="6" fillId="4" borderId="46" xfId="0" applyFont="1" applyFill="1" applyBorder="1" applyAlignment="1" applyProtection="1">
      <alignment horizontal="center"/>
    </xf>
    <xf numFmtId="0" fontId="6" fillId="4" borderId="47" xfId="0" applyFont="1" applyFill="1" applyBorder="1" applyAlignment="1" applyProtection="1">
      <alignment horizontal="center"/>
    </xf>
    <xf numFmtId="0" fontId="5" fillId="0" borderId="26" xfId="0" applyFont="1" applyBorder="1"/>
    <xf numFmtId="0" fontId="5" fillId="0" borderId="17" xfId="0" applyFont="1" applyBorder="1" applyAlignment="1">
      <alignment horizontal="center"/>
    </xf>
    <xf numFmtId="0" fontId="5" fillId="0" borderId="29" xfId="0" applyFont="1" applyBorder="1"/>
    <xf numFmtId="0" fontId="5" fillId="0" borderId="23" xfId="0" applyFont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0" borderId="30" xfId="0" applyFont="1" applyBorder="1"/>
    <xf numFmtId="0" fontId="5" fillId="4" borderId="19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0" fillId="0" borderId="49" xfId="0" applyBorder="1" applyAlignment="1" applyProtection="1"/>
    <xf numFmtId="0" fontId="0" fillId="0" borderId="4" xfId="0" applyBorder="1" applyAlignment="1" applyProtection="1">
      <alignment horizontal="center"/>
    </xf>
    <xf numFmtId="0" fontId="0" fillId="0" borderId="4" xfId="0" applyBorder="1" applyProtection="1"/>
    <xf numFmtId="0" fontId="0" fillId="0" borderId="39" xfId="0" applyBorder="1" applyProtection="1"/>
    <xf numFmtId="0" fontId="0" fillId="0" borderId="43" xfId="0" applyBorder="1" applyAlignment="1" applyProtection="1"/>
    <xf numFmtId="0" fontId="0" fillId="0" borderId="50" xfId="0" applyBorder="1" applyAlignment="1" applyProtection="1">
      <alignment horizontal="center"/>
    </xf>
    <xf numFmtId="0" fontId="0" fillId="0" borderId="50" xfId="0" applyBorder="1" applyProtection="1"/>
    <xf numFmtId="0" fontId="0" fillId="0" borderId="44" xfId="0" applyBorder="1" applyProtection="1"/>
    <xf numFmtId="0" fontId="0" fillId="6" borderId="2" xfId="0" applyFill="1" applyBorder="1" applyProtection="1">
      <protection locked="0"/>
    </xf>
    <xf numFmtId="0" fontId="6" fillId="6" borderId="16" xfId="0" applyFont="1" applyFill="1" applyBorder="1" applyAlignment="1" applyProtection="1">
      <alignment horizontal="center"/>
      <protection locked="0"/>
    </xf>
    <xf numFmtId="0" fontId="6" fillId="6" borderId="17" xfId="0" applyFont="1" applyFill="1" applyBorder="1" applyProtection="1">
      <protection locked="0"/>
    </xf>
    <xf numFmtId="0" fontId="6" fillId="6" borderId="22" xfId="0" applyFont="1" applyFill="1" applyBorder="1" applyAlignment="1" applyProtection="1">
      <alignment horizontal="center"/>
      <protection locked="0"/>
    </xf>
    <xf numFmtId="0" fontId="6" fillId="6" borderId="23" xfId="0" applyFont="1" applyFill="1" applyBorder="1" applyProtection="1">
      <protection locked="0"/>
    </xf>
    <xf numFmtId="0" fontId="6" fillId="6" borderId="37" xfId="0" applyFont="1" applyFill="1" applyBorder="1" applyProtection="1">
      <protection locked="0"/>
    </xf>
    <xf numFmtId="0" fontId="6" fillId="6" borderId="1" xfId="0" applyFont="1" applyFill="1" applyBorder="1" applyAlignment="1" applyProtection="1">
      <alignment horizontal="center"/>
      <protection locked="0"/>
    </xf>
    <xf numFmtId="0" fontId="6" fillId="6" borderId="19" xfId="0" applyFont="1" applyFill="1" applyBorder="1" applyProtection="1">
      <protection locked="0"/>
    </xf>
    <xf numFmtId="0" fontId="6" fillId="6" borderId="12" xfId="0" applyFont="1" applyFill="1" applyBorder="1" applyProtection="1">
      <protection locked="0"/>
    </xf>
    <xf numFmtId="0" fontId="6" fillId="6" borderId="19" xfId="0" applyFont="1" applyFill="1" applyBorder="1" applyAlignment="1" applyProtection="1">
      <alignment horizontal="center"/>
      <protection locked="0"/>
    </xf>
    <xf numFmtId="0" fontId="6" fillId="6" borderId="36" xfId="0" applyFont="1" applyFill="1" applyBorder="1" applyAlignment="1" applyProtection="1">
      <alignment horizontal="center"/>
      <protection locked="0"/>
    </xf>
    <xf numFmtId="0" fontId="6" fillId="6" borderId="25" xfId="0" applyFont="1" applyFill="1" applyBorder="1" applyProtection="1">
      <protection locked="0"/>
    </xf>
    <xf numFmtId="0" fontId="6" fillId="6" borderId="38" xfId="0" applyFont="1" applyFill="1" applyBorder="1" applyProtection="1">
      <protection locked="0"/>
    </xf>
    <xf numFmtId="0" fontId="6" fillId="0" borderId="16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22" xfId="0" applyFont="1" applyBorder="1" applyAlignment="1" applyProtection="1">
      <alignment horizontal="center"/>
    </xf>
    <xf numFmtId="0" fontId="6" fillId="0" borderId="23" xfId="0" applyFont="1" applyBorder="1" applyAlignment="1" applyProtection="1">
      <alignment horizontal="center"/>
    </xf>
    <xf numFmtId="0" fontId="6" fillId="5" borderId="16" xfId="0" applyFont="1" applyFill="1" applyBorder="1" applyAlignment="1" applyProtection="1">
      <alignment horizontal="center"/>
    </xf>
    <xf numFmtId="0" fontId="6" fillId="5" borderId="22" xfId="0" applyFont="1" applyFill="1" applyBorder="1" applyAlignment="1" applyProtection="1">
      <alignment horizontal="center"/>
    </xf>
    <xf numFmtId="0" fontId="6" fillId="5" borderId="1" xfId="0" applyFont="1" applyFill="1" applyBorder="1" applyAlignment="1" applyProtection="1">
      <alignment horizontal="center"/>
    </xf>
    <xf numFmtId="0" fontId="6" fillId="5" borderId="36" xfId="0" applyFont="1" applyFill="1" applyBorder="1" applyAlignment="1" applyProtection="1">
      <alignment horizontal="center"/>
    </xf>
    <xf numFmtId="0" fontId="17" fillId="0" borderId="0" xfId="0" applyFont="1" applyAlignment="1">
      <alignment horizontal="right"/>
    </xf>
    <xf numFmtId="0" fontId="0" fillId="0" borderId="0" xfId="0" applyProtection="1"/>
    <xf numFmtId="0" fontId="0" fillId="0" borderId="0" xfId="0" applyFont="1" applyAlignment="1" applyProtection="1"/>
    <xf numFmtId="0" fontId="6" fillId="0" borderId="33" xfId="0" applyFont="1" applyBorder="1" applyAlignment="1" applyProtection="1">
      <alignment horizontal="center"/>
    </xf>
    <xf numFmtId="44" fontId="15" fillId="4" borderId="27" xfId="1" applyFont="1" applyFill="1" applyBorder="1"/>
    <xf numFmtId="44" fontId="15" fillId="4" borderId="24" xfId="1" applyFont="1" applyFill="1" applyBorder="1"/>
    <xf numFmtId="44" fontId="15" fillId="0" borderId="27" xfId="1" applyNumberFormat="1" applyFont="1" applyBorder="1"/>
    <xf numFmtId="44" fontId="15" fillId="0" borderId="24" xfId="1" applyNumberFormat="1" applyFont="1" applyBorder="1"/>
    <xf numFmtId="0" fontId="20" fillId="0" borderId="0" xfId="0" applyFont="1" applyAlignment="1">
      <alignment vertical="top"/>
    </xf>
    <xf numFmtId="0" fontId="6" fillId="5" borderId="26" xfId="0" applyFont="1" applyFill="1" applyBorder="1" applyAlignment="1" applyProtection="1">
      <alignment horizontal="right"/>
    </xf>
    <xf numFmtId="0" fontId="6" fillId="5" borderId="29" xfId="0" applyFont="1" applyFill="1" applyBorder="1" applyAlignment="1" applyProtection="1">
      <alignment horizontal="right"/>
    </xf>
    <xf numFmtId="0" fontId="6" fillId="5" borderId="0" xfId="0" applyFont="1" applyFill="1" applyBorder="1" applyAlignment="1" applyProtection="1">
      <alignment horizontal="right"/>
    </xf>
    <xf numFmtId="0" fontId="6" fillId="5" borderId="30" xfId="0" applyFont="1" applyFill="1" applyBorder="1" applyAlignment="1" applyProtection="1">
      <alignment horizontal="right"/>
    </xf>
    <xf numFmtId="0" fontId="6" fillId="5" borderId="40" xfId="0" applyFont="1" applyFill="1" applyBorder="1" applyAlignment="1" applyProtection="1">
      <alignment horizontal="right"/>
    </xf>
    <xf numFmtId="0" fontId="6" fillId="5" borderId="39" xfId="0" applyFont="1" applyFill="1" applyBorder="1" applyAlignment="1" applyProtection="1">
      <alignment horizontal="right"/>
    </xf>
    <xf numFmtId="0" fontId="6" fillId="5" borderId="0" xfId="0" applyFont="1" applyFill="1" applyBorder="1" applyProtection="1"/>
    <xf numFmtId="0" fontId="6" fillId="5" borderId="45" xfId="0" applyFont="1" applyFill="1" applyBorder="1" applyAlignment="1" applyProtection="1">
      <alignment horizontal="right"/>
    </xf>
    <xf numFmtId="0" fontId="2" fillId="0" borderId="3" xfId="0" applyFont="1" applyBorder="1" applyAlignment="1">
      <alignment horizontal="right"/>
    </xf>
    <xf numFmtId="0" fontId="18" fillId="0" borderId="0" xfId="0" applyFont="1" applyBorder="1" applyAlignment="1"/>
    <xf numFmtId="0" fontId="6" fillId="0" borderId="7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6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3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6" fillId="5" borderId="1" xfId="0" applyFont="1" applyFill="1" applyBorder="1" applyAlignment="1" applyProtection="1">
      <alignment horizontal="right"/>
    </xf>
    <xf numFmtId="0" fontId="5" fillId="0" borderId="16" xfId="0" applyFont="1" applyBorder="1" applyAlignment="1">
      <alignment horizontal="center"/>
    </xf>
    <xf numFmtId="0" fontId="6" fillId="5" borderId="16" xfId="0" applyFont="1" applyFill="1" applyBorder="1" applyAlignment="1" applyProtection="1">
      <alignment horizontal="right"/>
    </xf>
    <xf numFmtId="0" fontId="5" fillId="0" borderId="22" xfId="0" applyFont="1" applyBorder="1" applyAlignment="1">
      <alignment horizontal="center"/>
    </xf>
    <xf numFmtId="0" fontId="6" fillId="5" borderId="22" xfId="0" applyFont="1" applyFill="1" applyBorder="1" applyAlignment="1" applyProtection="1">
      <alignment horizontal="right"/>
    </xf>
    <xf numFmtId="0" fontId="21" fillId="0" borderId="0" xfId="0" applyFont="1" applyAlignment="1">
      <alignment vertical="top"/>
    </xf>
    <xf numFmtId="0" fontId="22" fillId="0" borderId="0" xfId="0" applyFont="1"/>
    <xf numFmtId="0" fontId="6" fillId="0" borderId="30" xfId="0" applyFont="1" applyBorder="1" applyAlignment="1" applyProtection="1">
      <alignment horizontal="center"/>
    </xf>
    <xf numFmtId="0" fontId="6" fillId="0" borderId="51" xfId="0" applyFont="1" applyBorder="1" applyAlignment="1" applyProtection="1">
      <alignment horizontal="center"/>
    </xf>
    <xf numFmtId="0" fontId="6" fillId="6" borderId="52" xfId="0" applyFont="1" applyFill="1" applyBorder="1" applyProtection="1">
      <protection locked="0"/>
    </xf>
    <xf numFmtId="0" fontId="6" fillId="0" borderId="26" xfId="0" applyFont="1" applyBorder="1" applyAlignment="1" applyProtection="1">
      <alignment horizontal="right"/>
    </xf>
    <xf numFmtId="0" fontId="6" fillId="5" borderId="44" xfId="0" applyFont="1" applyFill="1" applyBorder="1" applyAlignment="1" applyProtection="1">
      <alignment horizontal="right"/>
    </xf>
    <xf numFmtId="0" fontId="5" fillId="5" borderId="40" xfId="0" applyFont="1" applyFill="1" applyBorder="1" applyAlignment="1" applyProtection="1">
      <alignment horizontal="right"/>
    </xf>
    <xf numFmtId="0" fontId="6" fillId="5" borderId="39" xfId="0" applyFont="1" applyFill="1" applyBorder="1" applyAlignment="1">
      <alignment horizontal="right"/>
    </xf>
    <xf numFmtId="0" fontId="6" fillId="0" borderId="44" xfId="0" applyFont="1" applyBorder="1" applyAlignment="1" applyProtection="1">
      <alignment horizontal="right"/>
    </xf>
    <xf numFmtId="0" fontId="23" fillId="0" borderId="0" xfId="0" applyFont="1"/>
    <xf numFmtId="0" fontId="24" fillId="5" borderId="26" xfId="0" applyFont="1" applyFill="1" applyBorder="1" applyAlignment="1" applyProtection="1">
      <alignment horizontal="right"/>
    </xf>
    <xf numFmtId="0" fontId="24" fillId="5" borderId="16" xfId="0" applyFont="1" applyFill="1" applyBorder="1" applyAlignment="1" applyProtection="1">
      <alignment horizontal="center"/>
    </xf>
    <xf numFmtId="0" fontId="24" fillId="6" borderId="16" xfId="0" applyFont="1" applyFill="1" applyBorder="1" applyAlignment="1" applyProtection="1">
      <alignment horizontal="center"/>
      <protection locked="0"/>
    </xf>
    <xf numFmtId="0" fontId="24" fillId="6" borderId="17" xfId="0" applyFont="1" applyFill="1" applyBorder="1" applyProtection="1">
      <protection locked="0"/>
    </xf>
    <xf numFmtId="0" fontId="5" fillId="5" borderId="39" xfId="0" applyFont="1" applyFill="1" applyBorder="1" applyAlignment="1" applyProtection="1">
      <alignment horizontal="right"/>
    </xf>
    <xf numFmtId="0" fontId="5" fillId="5" borderId="1" xfId="0" applyFont="1" applyFill="1" applyBorder="1" applyAlignment="1" applyProtection="1">
      <alignment horizontal="center"/>
    </xf>
    <xf numFmtId="0" fontId="5" fillId="5" borderId="16" xfId="0" applyFont="1" applyFill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2" xfId="0" applyFont="1" applyBorder="1" applyAlignment="1" applyProtection="1">
      <alignment horizontal="center"/>
    </xf>
    <xf numFmtId="0" fontId="0" fillId="6" borderId="4" xfId="0" applyFill="1" applyBorder="1" applyAlignment="1" applyProtection="1">
      <alignment horizontal="center"/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8" xfId="0" applyBorder="1" applyAlignment="1">
      <alignment horizontal="center"/>
    </xf>
    <xf numFmtId="0" fontId="13" fillId="0" borderId="0" xfId="0" applyFont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44" fontId="0" fillId="2" borderId="20" xfId="1" applyFont="1" applyFill="1" applyBorder="1" applyAlignment="1">
      <alignment horizontal="center"/>
    </xf>
    <xf numFmtId="44" fontId="0" fillId="2" borderId="31" xfId="1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0" fillId="6" borderId="5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0" fillId="6" borderId="8" xfId="0" applyFill="1" applyBorder="1" applyAlignment="1" applyProtection="1">
      <alignment horizontal="center"/>
      <protection locked="0"/>
    </xf>
    <xf numFmtId="0" fontId="0" fillId="6" borderId="9" xfId="0" applyFill="1" applyBorder="1" applyAlignment="1" applyProtection="1">
      <alignment horizontal="center"/>
      <protection locked="0"/>
    </xf>
    <xf numFmtId="0" fontId="0" fillId="6" borderId="10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left" vertical="top"/>
      <protection locked="0"/>
    </xf>
    <xf numFmtId="0" fontId="0" fillId="6" borderId="40" xfId="0" applyFill="1" applyBorder="1" applyAlignment="1" applyProtection="1">
      <alignment horizontal="center"/>
      <protection locked="0"/>
    </xf>
    <xf numFmtId="0" fontId="0" fillId="6" borderId="16" xfId="0" applyFill="1" applyBorder="1" applyAlignment="1" applyProtection="1">
      <alignment horizontal="center"/>
      <protection locked="0"/>
    </xf>
    <xf numFmtId="0" fontId="0" fillId="6" borderId="17" xfId="0" applyFill="1" applyBorder="1" applyAlignment="1" applyProtection="1">
      <alignment horizontal="center"/>
      <protection locked="0"/>
    </xf>
    <xf numFmtId="44" fontId="0" fillId="0" borderId="39" xfId="1" applyFont="1" applyFill="1" applyBorder="1" applyAlignment="1" applyProtection="1">
      <alignment horizontal="center"/>
    </xf>
    <xf numFmtId="44" fontId="0" fillId="0" borderId="1" xfId="1" applyFont="1" applyFill="1" applyBorder="1" applyAlignment="1" applyProtection="1">
      <alignment horizontal="center"/>
    </xf>
    <xf numFmtId="44" fontId="0" fillId="0" borderId="19" xfId="1" applyFont="1" applyFill="1" applyBorder="1" applyAlignment="1" applyProtection="1">
      <alignment horizontal="center"/>
    </xf>
    <xf numFmtId="44" fontId="0" fillId="0" borderId="44" xfId="1" applyFont="1" applyBorder="1" applyAlignment="1" applyProtection="1">
      <alignment horizontal="center"/>
    </xf>
    <xf numFmtId="44" fontId="0" fillId="0" borderId="22" xfId="1" applyFont="1" applyBorder="1" applyAlignment="1" applyProtection="1">
      <alignment horizontal="center"/>
    </xf>
    <xf numFmtId="44" fontId="0" fillId="0" borderId="23" xfId="1" applyFont="1" applyBorder="1" applyAlignment="1" applyProtection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14654</xdr:colOff>
      <xdr:row>43</xdr:row>
      <xdr:rowOff>36635</xdr:rowOff>
    </xdr:from>
    <xdr:to>
      <xdr:col>14</xdr:col>
      <xdr:colOff>166978</xdr:colOff>
      <xdr:row>47</xdr:row>
      <xdr:rowOff>60082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7712" y="8535866"/>
          <a:ext cx="775112" cy="78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52"/>
  <sheetViews>
    <sheetView showGridLines="0" showRowColHeaders="0" tabSelected="1" showRuler="0" view="pageLayout" zoomScale="130" zoomScaleNormal="100" zoomScalePageLayoutView="130" workbookViewId="0">
      <selection activeCell="C6" sqref="C6:M6"/>
    </sheetView>
  </sheetViews>
  <sheetFormatPr baseColWidth="10" defaultRowHeight="15" x14ac:dyDescent="0.25"/>
  <cols>
    <col min="1" max="1" width="5.5703125" customWidth="1"/>
    <col min="2" max="2" width="6.5703125" customWidth="1"/>
    <col min="3" max="3" width="5.7109375" customWidth="1"/>
    <col min="4" max="4" width="2.42578125" customWidth="1"/>
    <col min="5" max="5" width="2.7109375" customWidth="1"/>
    <col min="6" max="6" width="2.85546875" customWidth="1"/>
    <col min="7" max="7" width="5.7109375" customWidth="1"/>
    <col min="8" max="10" width="2.85546875" customWidth="1"/>
    <col min="11" max="11" width="5.7109375" customWidth="1"/>
    <col min="12" max="12" width="3.140625" customWidth="1"/>
    <col min="13" max="14" width="2.85546875" customWidth="1"/>
    <col min="15" max="15" width="5.7109375" customWidth="1"/>
    <col min="16" max="16" width="3.140625" customWidth="1"/>
    <col min="17" max="18" width="2.85546875" customWidth="1"/>
    <col min="19" max="19" width="6.5703125" customWidth="1"/>
    <col min="20" max="20" width="3.85546875" customWidth="1"/>
    <col min="21" max="22" width="2.85546875" customWidth="1"/>
    <col min="23" max="24" width="6.28515625" customWidth="1"/>
  </cols>
  <sheetData>
    <row r="1" spans="1:24" ht="28.5" x14ac:dyDescent="0.45">
      <c r="A1" s="47" t="s">
        <v>41</v>
      </c>
      <c r="X1" s="48" t="s">
        <v>39</v>
      </c>
    </row>
    <row r="5" spans="1:24" ht="17.25" customHeight="1" x14ac:dyDescent="0.25">
      <c r="A5" s="4" t="s">
        <v>48</v>
      </c>
      <c r="B5" s="8"/>
      <c r="O5" s="4" t="s">
        <v>79</v>
      </c>
      <c r="P5" s="8"/>
      <c r="Q5" s="8"/>
      <c r="R5" s="8"/>
    </row>
    <row r="6" spans="1:24" ht="21" customHeight="1" x14ac:dyDescent="0.25">
      <c r="A6" s="5" t="s">
        <v>42</v>
      </c>
      <c r="B6" s="1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O6" s="7" t="s">
        <v>25</v>
      </c>
      <c r="P6" s="9"/>
      <c r="Q6" s="9"/>
      <c r="R6" s="9"/>
    </row>
    <row r="7" spans="1:24" ht="21" customHeight="1" x14ac:dyDescent="0.25">
      <c r="A7" s="5" t="s">
        <v>43</v>
      </c>
      <c r="B7" s="1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O7" s="5" t="s">
        <v>44</v>
      </c>
      <c r="P7" s="9"/>
      <c r="Q7" s="9"/>
      <c r="R7" s="9"/>
    </row>
    <row r="8" spans="1:24" ht="21" customHeight="1" x14ac:dyDescent="0.25">
      <c r="A8" s="5" t="s">
        <v>5</v>
      </c>
      <c r="B8" s="1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O8" s="5" t="s">
        <v>26</v>
      </c>
      <c r="P8" s="1"/>
      <c r="Q8" s="1"/>
      <c r="R8" s="1"/>
    </row>
    <row r="9" spans="1:24" ht="21" customHeight="1" x14ac:dyDescent="0.25">
      <c r="A9" s="5" t="s">
        <v>8</v>
      </c>
      <c r="B9" s="1"/>
      <c r="C9" s="164"/>
      <c r="D9" s="164"/>
      <c r="E9" s="164"/>
      <c r="F9" s="1"/>
      <c r="G9" s="164"/>
      <c r="H9" s="164"/>
      <c r="I9" s="164"/>
      <c r="J9" s="164"/>
      <c r="K9" s="164"/>
      <c r="L9" s="164"/>
      <c r="M9" s="164"/>
      <c r="O9" s="6" t="s">
        <v>27</v>
      </c>
      <c r="P9" s="2"/>
      <c r="Q9" s="2"/>
      <c r="R9" s="2"/>
    </row>
    <row r="10" spans="1:24" ht="21" customHeight="1" x14ac:dyDescent="0.25">
      <c r="A10" s="5" t="s">
        <v>6</v>
      </c>
      <c r="B10" s="1"/>
      <c r="C10" s="164"/>
      <c r="D10" s="164"/>
      <c r="E10" s="164"/>
      <c r="F10" s="1"/>
      <c r="G10" s="164"/>
      <c r="H10" s="164"/>
      <c r="I10" s="164"/>
      <c r="J10" s="1"/>
      <c r="K10" s="164"/>
      <c r="L10" s="164"/>
      <c r="M10" s="164"/>
      <c r="O10" s="5" t="s">
        <v>45</v>
      </c>
    </row>
    <row r="11" spans="1:24" ht="21" customHeight="1" x14ac:dyDescent="0.25">
      <c r="A11" s="5" t="s">
        <v>7</v>
      </c>
      <c r="B11" s="1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O11" s="5"/>
      <c r="P11" s="10"/>
      <c r="Q11" s="10"/>
      <c r="R11" s="10"/>
      <c r="X11" s="65" t="s">
        <v>46</v>
      </c>
    </row>
    <row r="12" spans="1:24" ht="13.5" customHeight="1" thickBot="1" x14ac:dyDescent="0.3">
      <c r="A12" s="1"/>
      <c r="B12" s="1"/>
      <c r="C12" s="1"/>
      <c r="D12" s="1"/>
      <c r="E12" s="1"/>
      <c r="G12" s="11"/>
      <c r="H12" s="11"/>
      <c r="I12" s="11"/>
      <c r="L12" s="1"/>
      <c r="O12" s="10"/>
    </row>
    <row r="13" spans="1:24" ht="15.75" thickBot="1" x14ac:dyDescent="0.3">
      <c r="A13" s="2" t="s">
        <v>0</v>
      </c>
      <c r="B13" s="2"/>
      <c r="F13" s="93"/>
      <c r="G13" t="s">
        <v>76</v>
      </c>
      <c r="J13" s="93"/>
      <c r="K13" t="s">
        <v>32</v>
      </c>
      <c r="L13" s="1"/>
      <c r="M13" s="1"/>
      <c r="N13" s="93"/>
      <c r="O13" t="s">
        <v>33</v>
      </c>
      <c r="R13" s="93"/>
      <c r="S13" t="s">
        <v>38</v>
      </c>
    </row>
    <row r="14" spans="1:24" ht="15.75" thickBot="1" x14ac:dyDescent="0.3">
      <c r="A14" s="2" t="s">
        <v>1</v>
      </c>
      <c r="B14" s="2"/>
      <c r="F14" s="93"/>
      <c r="G14" t="s">
        <v>3</v>
      </c>
      <c r="J14" s="93"/>
      <c r="K14" t="s">
        <v>40</v>
      </c>
      <c r="L14" s="1"/>
    </row>
    <row r="15" spans="1:24" ht="15.75" thickBot="1" x14ac:dyDescent="0.3">
      <c r="A15" s="2" t="s">
        <v>2</v>
      </c>
      <c r="B15" s="2"/>
      <c r="F15" s="93"/>
      <c r="G15" t="s">
        <v>37</v>
      </c>
      <c r="L15" s="1"/>
      <c r="M15" s="1"/>
      <c r="N15" s="93"/>
      <c r="O15" t="s">
        <v>4</v>
      </c>
    </row>
    <row r="16" spans="1:24" x14ac:dyDescent="0.25">
      <c r="A16" s="2"/>
      <c r="B16" s="2"/>
      <c r="F16" s="116"/>
      <c r="G16" s="115"/>
      <c r="H16" s="1"/>
      <c r="J16" s="115"/>
      <c r="L16" s="1"/>
      <c r="M16" s="1"/>
      <c r="N16" s="1"/>
      <c r="W16" s="170" t="s">
        <v>21</v>
      </c>
      <c r="X16" s="171"/>
    </row>
    <row r="17" spans="1:24" ht="15.75" thickBot="1" x14ac:dyDescent="0.3">
      <c r="A17" s="2" t="s">
        <v>66</v>
      </c>
      <c r="B17" s="2"/>
      <c r="L17" s="1"/>
      <c r="N17" s="145"/>
      <c r="O17" s="145"/>
      <c r="P17" s="145"/>
      <c r="Q17" s="145"/>
      <c r="R17" s="145"/>
      <c r="S17" s="145"/>
      <c r="T17" s="145"/>
      <c r="U17" s="145"/>
      <c r="W17" s="172" t="s">
        <v>22</v>
      </c>
      <c r="X17" s="173"/>
    </row>
    <row r="18" spans="1:24" ht="15.75" thickBot="1" x14ac:dyDescent="0.3">
      <c r="A18" s="73" t="s">
        <v>51</v>
      </c>
      <c r="B18" s="29"/>
      <c r="E18" s="45" t="s">
        <v>28</v>
      </c>
      <c r="F18" s="46" t="s">
        <v>29</v>
      </c>
      <c r="I18" s="45" t="s">
        <v>28</v>
      </c>
      <c r="J18" s="46" t="s">
        <v>29</v>
      </c>
      <c r="M18" s="45" t="s">
        <v>28</v>
      </c>
      <c r="N18" s="46" t="s">
        <v>29</v>
      </c>
      <c r="Q18" s="45" t="s">
        <v>28</v>
      </c>
      <c r="R18" s="46" t="s">
        <v>29</v>
      </c>
      <c r="U18" s="63" t="s">
        <v>28</v>
      </c>
      <c r="V18" s="64" t="s">
        <v>29</v>
      </c>
      <c r="W18" s="45" t="s">
        <v>59</v>
      </c>
      <c r="X18" s="46" t="s">
        <v>60</v>
      </c>
    </row>
    <row r="19" spans="1:24" s="19" customFormat="1" ht="12" x14ac:dyDescent="0.2">
      <c r="A19" s="77" t="s">
        <v>62</v>
      </c>
      <c r="B19" s="78" t="s">
        <v>30</v>
      </c>
      <c r="C19" s="155" t="s">
        <v>15</v>
      </c>
      <c r="D19" s="156">
        <v>6</v>
      </c>
      <c r="E19" s="157"/>
      <c r="F19" s="158"/>
      <c r="G19" s="155" t="s">
        <v>15</v>
      </c>
      <c r="H19" s="156">
        <v>13</v>
      </c>
      <c r="I19" s="94"/>
      <c r="J19" s="95"/>
      <c r="K19" s="123" t="s">
        <v>15</v>
      </c>
      <c r="L19" s="110">
        <v>20</v>
      </c>
      <c r="M19" s="94"/>
      <c r="N19" s="95"/>
      <c r="O19" s="123" t="s">
        <v>15</v>
      </c>
      <c r="P19" s="110">
        <v>27</v>
      </c>
      <c r="Q19" s="94"/>
      <c r="R19" s="98"/>
      <c r="S19" s="149"/>
      <c r="T19" s="106"/>
      <c r="U19" s="106"/>
      <c r="V19" s="107"/>
      <c r="W19" s="134">
        <f>COUNTA(U19,Q19,M19,I19,E19)</f>
        <v>0</v>
      </c>
      <c r="X19" s="117">
        <f>COUNTA(V19,R19,N19,J19,F19)</f>
        <v>0</v>
      </c>
    </row>
    <row r="20" spans="1:24" s="19" customFormat="1" ht="12.75" thickBot="1" x14ac:dyDescent="0.25">
      <c r="A20" s="79" t="s">
        <v>9</v>
      </c>
      <c r="B20" s="80" t="s">
        <v>30</v>
      </c>
      <c r="C20" s="124" t="s">
        <v>15</v>
      </c>
      <c r="D20" s="111">
        <v>4</v>
      </c>
      <c r="E20" s="96"/>
      <c r="F20" s="97"/>
      <c r="G20" s="124" t="s">
        <v>15</v>
      </c>
      <c r="H20" s="111">
        <v>11</v>
      </c>
      <c r="I20" s="96"/>
      <c r="J20" s="97"/>
      <c r="K20" s="124" t="s">
        <v>15</v>
      </c>
      <c r="L20" s="111">
        <v>18</v>
      </c>
      <c r="M20" s="96"/>
      <c r="N20" s="97"/>
      <c r="O20" s="124" t="s">
        <v>15</v>
      </c>
      <c r="P20" s="111">
        <v>25</v>
      </c>
      <c r="Q20" s="96"/>
      <c r="R20" s="148"/>
      <c r="S20" s="162"/>
      <c r="T20" s="163"/>
      <c r="U20" s="37"/>
      <c r="V20" s="38"/>
      <c r="W20" s="133">
        <f>COUNTA(U20,Q20,M20,I20,E20)</f>
        <v>0</v>
      </c>
      <c r="X20" s="74">
        <f>COUNTA(V20,R20,N20,J20,F20)</f>
        <v>0</v>
      </c>
    </row>
    <row r="21" spans="1:24" s="24" customFormat="1" ht="12.75" thickBot="1" x14ac:dyDescent="0.25">
      <c r="A21" s="25"/>
      <c r="B21" s="28"/>
      <c r="C21" s="154" t="s">
        <v>75</v>
      </c>
      <c r="D21" s="27"/>
      <c r="E21" s="27"/>
      <c r="G21" s="125"/>
      <c r="H21" s="27"/>
      <c r="I21" s="27"/>
      <c r="K21" s="125"/>
      <c r="L21" s="27"/>
      <c r="M21" s="27"/>
      <c r="O21" s="26"/>
      <c r="P21" s="27"/>
      <c r="Q21" s="27"/>
      <c r="S21" s="26"/>
      <c r="T21" s="42" t="s">
        <v>53</v>
      </c>
      <c r="U21" s="27"/>
      <c r="V21" s="26"/>
      <c r="W21" s="72">
        <f>SUM(W19:W20)</f>
        <v>0</v>
      </c>
      <c r="X21" s="72">
        <f>SUM(X19:X20)</f>
        <v>0</v>
      </c>
    </row>
    <row r="22" spans="1:24" s="19" customFormat="1" ht="12" x14ac:dyDescent="0.2">
      <c r="A22" s="77" t="s">
        <v>10</v>
      </c>
      <c r="B22" s="81" t="s">
        <v>31</v>
      </c>
      <c r="C22" s="39" t="s">
        <v>15</v>
      </c>
      <c r="D22" s="59">
        <v>1</v>
      </c>
      <c r="E22" s="50"/>
      <c r="F22" s="51"/>
      <c r="G22" s="123" t="s">
        <v>15</v>
      </c>
      <c r="H22" s="110">
        <v>8</v>
      </c>
      <c r="I22" s="94"/>
      <c r="J22" s="98"/>
      <c r="K22" s="123" t="s">
        <v>15</v>
      </c>
      <c r="L22" s="110">
        <v>15</v>
      </c>
      <c r="M22" s="94"/>
      <c r="N22" s="95"/>
      <c r="O22" s="127" t="s">
        <v>15</v>
      </c>
      <c r="P22" s="110">
        <v>22</v>
      </c>
      <c r="Q22" s="94"/>
      <c r="R22" s="98"/>
      <c r="S22" s="123" t="s">
        <v>15</v>
      </c>
      <c r="T22" s="110">
        <v>29</v>
      </c>
      <c r="U22" s="94"/>
      <c r="V22" s="95"/>
      <c r="W22" s="75">
        <f>COUNTA(U22,Q22,M22,I22,E22)</f>
        <v>0</v>
      </c>
      <c r="X22" s="76">
        <f>COUNTA(V22,R22,N22,J22,F22)</f>
        <v>0</v>
      </c>
    </row>
    <row r="23" spans="1:24" s="19" customFormat="1" ht="12" x14ac:dyDescent="0.2">
      <c r="A23" s="82" t="s">
        <v>11</v>
      </c>
      <c r="B23" s="83" t="s">
        <v>31</v>
      </c>
      <c r="C23" s="126" t="s">
        <v>15</v>
      </c>
      <c r="D23" s="112">
        <v>6</v>
      </c>
      <c r="E23" s="99"/>
      <c r="F23" s="100"/>
      <c r="G23" s="126" t="s">
        <v>15</v>
      </c>
      <c r="H23" s="112">
        <v>13</v>
      </c>
      <c r="I23" s="99"/>
      <c r="J23" s="101"/>
      <c r="K23" s="126" t="s">
        <v>15</v>
      </c>
      <c r="L23" s="112">
        <v>20</v>
      </c>
      <c r="M23" s="99"/>
      <c r="N23" s="100"/>
      <c r="O23" s="66" t="s">
        <v>15</v>
      </c>
      <c r="P23" s="60">
        <v>27</v>
      </c>
      <c r="Q23" s="54"/>
      <c r="R23" s="57"/>
      <c r="S23" s="56"/>
      <c r="T23" s="54"/>
      <c r="U23" s="20"/>
      <c r="V23" s="41"/>
      <c r="W23" s="75">
        <f t="shared" ref="W23:W27" si="0">COUNTA(Q23,M23,I23,E23)</f>
        <v>0</v>
      </c>
      <c r="X23" s="76">
        <f t="shared" ref="X23:X27" si="1">COUNTA(R23,N23,J23,F23)</f>
        <v>0</v>
      </c>
    </row>
    <row r="24" spans="1:24" s="19" customFormat="1" ht="12" x14ac:dyDescent="0.2">
      <c r="A24" s="82" t="s">
        <v>12</v>
      </c>
      <c r="B24" s="83" t="s">
        <v>31</v>
      </c>
      <c r="C24" s="40" t="s">
        <v>15</v>
      </c>
      <c r="D24" s="60">
        <v>3</v>
      </c>
      <c r="E24" s="54"/>
      <c r="F24" s="55"/>
      <c r="G24" s="126" t="s">
        <v>15</v>
      </c>
      <c r="H24" s="112">
        <v>10</v>
      </c>
      <c r="I24" s="99"/>
      <c r="J24" s="101"/>
      <c r="K24" s="126" t="s">
        <v>15</v>
      </c>
      <c r="L24" s="112">
        <v>17</v>
      </c>
      <c r="M24" s="99"/>
      <c r="N24" s="100"/>
      <c r="O24" s="128" t="s">
        <v>15</v>
      </c>
      <c r="P24" s="112">
        <v>24</v>
      </c>
      <c r="Q24" s="99"/>
      <c r="R24" s="101"/>
      <c r="S24" s="126" t="s">
        <v>15</v>
      </c>
      <c r="T24" s="112">
        <v>31</v>
      </c>
      <c r="U24" s="99"/>
      <c r="V24" s="102"/>
      <c r="W24" s="75">
        <f>COUNTA(U24,Q24,M24,I24,E24)</f>
        <v>0</v>
      </c>
      <c r="X24" s="76">
        <f>COUNTA(V24,R24,N24,J24,F24)</f>
        <v>0</v>
      </c>
    </row>
    <row r="25" spans="1:24" s="19" customFormat="1" ht="12" x14ac:dyDescent="0.2">
      <c r="A25" s="82" t="s">
        <v>13</v>
      </c>
      <c r="B25" s="83" t="s">
        <v>31</v>
      </c>
      <c r="C25" s="126" t="s">
        <v>15</v>
      </c>
      <c r="D25" s="112">
        <v>7</v>
      </c>
      <c r="E25" s="99"/>
      <c r="F25" s="100"/>
      <c r="G25" s="126" t="s">
        <v>15</v>
      </c>
      <c r="H25" s="112">
        <v>14</v>
      </c>
      <c r="I25" s="99"/>
      <c r="J25" s="101"/>
      <c r="K25" s="126" t="s">
        <v>15</v>
      </c>
      <c r="L25" s="112">
        <v>21</v>
      </c>
      <c r="M25" s="99"/>
      <c r="N25" s="100"/>
      <c r="O25" s="128" t="s">
        <v>15</v>
      </c>
      <c r="P25" s="112">
        <v>28</v>
      </c>
      <c r="Q25" s="99"/>
      <c r="R25" s="101"/>
      <c r="S25" s="56"/>
      <c r="T25" s="54"/>
      <c r="U25" s="20"/>
      <c r="V25" s="41"/>
      <c r="W25" s="75">
        <f t="shared" si="0"/>
        <v>0</v>
      </c>
      <c r="X25" s="76">
        <f t="shared" si="1"/>
        <v>0</v>
      </c>
    </row>
    <row r="26" spans="1:24" s="19" customFormat="1" ht="12" x14ac:dyDescent="0.2">
      <c r="A26" s="82" t="s">
        <v>14</v>
      </c>
      <c r="B26" s="83" t="s">
        <v>31</v>
      </c>
      <c r="C26" s="126" t="s">
        <v>15</v>
      </c>
      <c r="D26" s="112">
        <v>7</v>
      </c>
      <c r="E26" s="99"/>
      <c r="F26" s="100"/>
      <c r="G26" s="126" t="s">
        <v>15</v>
      </c>
      <c r="H26" s="112">
        <v>14</v>
      </c>
      <c r="I26" s="99"/>
      <c r="J26" s="101"/>
      <c r="K26" s="126" t="s">
        <v>15</v>
      </c>
      <c r="L26" s="112">
        <v>21</v>
      </c>
      <c r="M26" s="99"/>
      <c r="N26" s="100"/>
      <c r="O26" s="66" t="s">
        <v>15</v>
      </c>
      <c r="P26" s="60">
        <v>28</v>
      </c>
      <c r="Q26" s="54"/>
      <c r="R26" s="57"/>
      <c r="S26" s="56"/>
      <c r="T26" s="54"/>
      <c r="U26" s="20"/>
      <c r="V26" s="41"/>
      <c r="W26" s="75">
        <f t="shared" si="0"/>
        <v>0</v>
      </c>
      <c r="X26" s="76">
        <f t="shared" si="1"/>
        <v>0</v>
      </c>
    </row>
    <row r="27" spans="1:24" s="19" customFormat="1" ht="12.75" thickBot="1" x14ac:dyDescent="0.25">
      <c r="A27" s="79" t="s">
        <v>16</v>
      </c>
      <c r="B27" s="84" t="s">
        <v>31</v>
      </c>
      <c r="C27" s="124" t="s">
        <v>15</v>
      </c>
      <c r="D27" s="113">
        <v>4</v>
      </c>
      <c r="E27" s="103"/>
      <c r="F27" s="104"/>
      <c r="G27" s="61" t="s">
        <v>15</v>
      </c>
      <c r="H27" s="62">
        <v>11</v>
      </c>
      <c r="I27" s="52"/>
      <c r="J27" s="58"/>
      <c r="K27" s="124" t="s">
        <v>15</v>
      </c>
      <c r="L27" s="111">
        <v>18</v>
      </c>
      <c r="M27" s="96"/>
      <c r="N27" s="97"/>
      <c r="O27" s="130" t="s">
        <v>15</v>
      </c>
      <c r="P27" s="113">
        <v>25</v>
      </c>
      <c r="Q27" s="103"/>
      <c r="R27" s="105"/>
      <c r="S27" s="53"/>
      <c r="T27" s="52"/>
      <c r="U27" s="37"/>
      <c r="V27" s="38"/>
      <c r="W27" s="75">
        <f t="shared" si="0"/>
        <v>0</v>
      </c>
      <c r="X27" s="76">
        <f t="shared" si="1"/>
        <v>0</v>
      </c>
    </row>
    <row r="28" spans="1:24" s="24" customFormat="1" ht="12.75" thickBot="1" x14ac:dyDescent="0.25">
      <c r="A28" s="25"/>
      <c r="B28" s="28"/>
      <c r="C28" s="154" t="s">
        <v>74</v>
      </c>
      <c r="D28" s="27"/>
      <c r="E28" s="27"/>
      <c r="K28" s="129"/>
      <c r="M28" s="27"/>
      <c r="O28" s="125"/>
      <c r="P28" s="27"/>
      <c r="Q28" s="27"/>
      <c r="S28" s="26"/>
      <c r="T28" s="42"/>
      <c r="U28" s="27"/>
      <c r="V28" s="26" t="s">
        <v>54</v>
      </c>
      <c r="W28" s="72">
        <f>SUM(W22:W27)</f>
        <v>0</v>
      </c>
      <c r="X28" s="72">
        <f>SUM(X22:X27)</f>
        <v>0</v>
      </c>
    </row>
    <row r="29" spans="1:24" s="19" customFormat="1" ht="12" x14ac:dyDescent="0.2">
      <c r="A29" s="77" t="s">
        <v>17</v>
      </c>
      <c r="B29" s="140" t="s">
        <v>30</v>
      </c>
      <c r="C29" s="141" t="s">
        <v>15</v>
      </c>
      <c r="D29" s="110">
        <v>2</v>
      </c>
      <c r="E29" s="94"/>
      <c r="F29" s="98"/>
      <c r="G29" s="123" t="s">
        <v>15</v>
      </c>
      <c r="H29" s="110">
        <v>9</v>
      </c>
      <c r="I29" s="94"/>
      <c r="J29" s="95"/>
      <c r="K29" s="127" t="s">
        <v>15</v>
      </c>
      <c r="L29" s="110">
        <v>16</v>
      </c>
      <c r="M29" s="94"/>
      <c r="N29" s="98"/>
      <c r="O29" s="123" t="s">
        <v>15</v>
      </c>
      <c r="P29" s="110">
        <v>23</v>
      </c>
      <c r="Q29" s="94"/>
      <c r="R29" s="95"/>
      <c r="S29" s="151" t="s">
        <v>61</v>
      </c>
      <c r="T29" s="161">
        <v>29</v>
      </c>
      <c r="U29" s="94"/>
      <c r="V29" s="95"/>
      <c r="W29" s="133">
        <f>COUNTA(U29,Q29,M29,I29,E29)</f>
        <v>0</v>
      </c>
      <c r="X29" s="74">
        <f>COUNTA(V29,R29,N29,J29,F29)</f>
        <v>0</v>
      </c>
    </row>
    <row r="30" spans="1:24" s="19" customFormat="1" ht="12" x14ac:dyDescent="0.2">
      <c r="A30" s="82" t="s">
        <v>18</v>
      </c>
      <c r="B30" s="138" t="s">
        <v>30</v>
      </c>
      <c r="C30" s="139" t="s">
        <v>15</v>
      </c>
      <c r="D30" s="112">
        <v>6</v>
      </c>
      <c r="E30" s="99"/>
      <c r="F30" s="101"/>
      <c r="G30" s="126" t="s">
        <v>15</v>
      </c>
      <c r="H30" s="112">
        <v>13</v>
      </c>
      <c r="I30" s="99"/>
      <c r="J30" s="100"/>
      <c r="K30" s="128" t="s">
        <v>15</v>
      </c>
      <c r="L30" s="112">
        <v>20</v>
      </c>
      <c r="M30" s="99"/>
      <c r="N30" s="101"/>
      <c r="O30" s="126" t="s">
        <v>15</v>
      </c>
      <c r="P30" s="112">
        <v>27</v>
      </c>
      <c r="Q30" s="99"/>
      <c r="R30" s="100"/>
      <c r="S30" s="152"/>
      <c r="T30" s="54"/>
      <c r="U30" s="20"/>
      <c r="V30" s="41"/>
      <c r="W30" s="133">
        <f>COUNTA(Q30,M30,I30,E30)</f>
        <v>0</v>
      </c>
      <c r="X30" s="74">
        <f>COUNTA(R30,N30,J30,F30)</f>
        <v>0</v>
      </c>
    </row>
    <row r="31" spans="1:24" s="19" customFormat="1" ht="12" x14ac:dyDescent="0.2">
      <c r="A31" s="82" t="s">
        <v>19</v>
      </c>
      <c r="B31" s="138" t="s">
        <v>30</v>
      </c>
      <c r="C31" s="139" t="s">
        <v>15</v>
      </c>
      <c r="D31" s="112">
        <v>4</v>
      </c>
      <c r="E31" s="99"/>
      <c r="F31" s="101"/>
      <c r="G31" s="126" t="s">
        <v>15</v>
      </c>
      <c r="H31" s="112">
        <v>11</v>
      </c>
      <c r="I31" s="99"/>
      <c r="J31" s="100"/>
      <c r="K31" s="128" t="s">
        <v>15</v>
      </c>
      <c r="L31" s="112">
        <v>18</v>
      </c>
      <c r="M31" s="99"/>
      <c r="N31" s="101"/>
      <c r="O31" s="126" t="s">
        <v>15</v>
      </c>
      <c r="P31" s="112">
        <v>25</v>
      </c>
      <c r="Q31" s="99"/>
      <c r="R31" s="100"/>
      <c r="S31" s="152"/>
      <c r="T31" s="54"/>
      <c r="U31" s="20"/>
      <c r="V31" s="41"/>
      <c r="W31" s="133">
        <f t="shared" ref="W31" si="2">COUNTA(Q31,M31,I31,E31)</f>
        <v>0</v>
      </c>
      <c r="X31" s="74">
        <f t="shared" ref="X31" si="3">COUNTA(R31,N31,J31,F31)</f>
        <v>0</v>
      </c>
    </row>
    <row r="32" spans="1:24" s="19" customFormat="1" ht="12" x14ac:dyDescent="0.2">
      <c r="A32" s="82" t="s">
        <v>20</v>
      </c>
      <c r="B32" s="138" t="s">
        <v>30</v>
      </c>
      <c r="C32" s="139" t="s">
        <v>15</v>
      </c>
      <c r="D32" s="112">
        <v>1</v>
      </c>
      <c r="E32" s="99"/>
      <c r="F32" s="101"/>
      <c r="G32" s="126" t="s">
        <v>15</v>
      </c>
      <c r="H32" s="112">
        <v>8</v>
      </c>
      <c r="I32" s="99"/>
      <c r="J32" s="100"/>
      <c r="K32" s="159" t="s">
        <v>72</v>
      </c>
      <c r="L32" s="160">
        <v>14</v>
      </c>
      <c r="M32" s="99"/>
      <c r="N32" s="101"/>
      <c r="O32" s="126" t="s">
        <v>15</v>
      </c>
      <c r="P32" s="112">
        <v>22</v>
      </c>
      <c r="Q32" s="99"/>
      <c r="R32" s="100"/>
      <c r="S32" s="128" t="s">
        <v>15</v>
      </c>
      <c r="T32" s="112">
        <v>29</v>
      </c>
      <c r="U32" s="99"/>
      <c r="V32" s="100"/>
      <c r="W32" s="146">
        <f>COUNTA(U32,Q32,M32,I32,E32)</f>
        <v>0</v>
      </c>
      <c r="X32" s="147">
        <f>COUNTA(V32,R32,N32,J32,F32)</f>
        <v>0</v>
      </c>
    </row>
    <row r="33" spans="1:24" s="19" customFormat="1" ht="12.75" thickBot="1" x14ac:dyDescent="0.25">
      <c r="A33" s="79" t="s">
        <v>63</v>
      </c>
      <c r="B33" s="142" t="s">
        <v>30</v>
      </c>
      <c r="C33" s="143" t="s">
        <v>15</v>
      </c>
      <c r="D33" s="111">
        <v>5</v>
      </c>
      <c r="E33" s="96"/>
      <c r="F33" s="148"/>
      <c r="G33" s="124" t="s">
        <v>15</v>
      </c>
      <c r="H33" s="111">
        <v>12</v>
      </c>
      <c r="I33" s="96"/>
      <c r="J33" s="97"/>
      <c r="K33" s="150" t="s">
        <v>15</v>
      </c>
      <c r="L33" s="111">
        <v>19</v>
      </c>
      <c r="M33" s="96"/>
      <c r="N33" s="148"/>
      <c r="O33" s="124" t="s">
        <v>15</v>
      </c>
      <c r="P33" s="111">
        <v>26</v>
      </c>
      <c r="Q33" s="96"/>
      <c r="R33" s="97"/>
      <c r="S33" s="153"/>
      <c r="T33" s="108"/>
      <c r="U33" s="108"/>
      <c r="V33" s="109"/>
      <c r="W33" s="134">
        <f>COUNTA(U33,Q33,M33,I33,E33)</f>
        <v>0</v>
      </c>
      <c r="X33" s="117">
        <f>COUNTA(V33,R33,N33,J33,F33)</f>
        <v>0</v>
      </c>
    </row>
    <row r="34" spans="1:24" s="24" customFormat="1" ht="12.75" thickBot="1" x14ac:dyDescent="0.25">
      <c r="A34" s="21" t="s">
        <v>68</v>
      </c>
      <c r="B34" s="28"/>
      <c r="C34" s="26"/>
      <c r="D34" s="27"/>
      <c r="E34" s="27"/>
      <c r="M34" s="27"/>
      <c r="O34" s="26"/>
      <c r="P34" s="27"/>
      <c r="Q34" s="27"/>
      <c r="S34" s="26"/>
      <c r="T34" s="135" t="s">
        <v>53</v>
      </c>
      <c r="U34" s="136"/>
      <c r="V34" s="137"/>
      <c r="W34" s="72">
        <f>SUM(W29:W33)</f>
        <v>0</v>
      </c>
      <c r="X34" s="72">
        <f>SUM(X29:X33)</f>
        <v>0</v>
      </c>
    </row>
    <row r="35" spans="1:24" s="24" customFormat="1" ht="7.5" customHeight="1" thickBot="1" x14ac:dyDescent="0.25">
      <c r="A35" s="25"/>
      <c r="B35" s="28"/>
      <c r="C35" s="26"/>
      <c r="D35" s="27"/>
      <c r="E35" s="27"/>
      <c r="M35" s="27"/>
      <c r="O35" s="26"/>
      <c r="P35" s="27"/>
      <c r="Q35" s="27"/>
      <c r="S35" s="26"/>
      <c r="U35" s="27"/>
      <c r="V35" s="26"/>
    </row>
    <row r="36" spans="1:24" x14ac:dyDescent="0.25">
      <c r="A36" s="21" t="s">
        <v>67</v>
      </c>
      <c r="B36" s="21"/>
      <c r="O36" s="30"/>
      <c r="P36" s="31"/>
      <c r="Q36" s="31"/>
      <c r="R36" s="31"/>
      <c r="S36" s="31"/>
      <c r="T36" s="31"/>
      <c r="U36" s="32" t="s">
        <v>55</v>
      </c>
      <c r="V36" s="32"/>
      <c r="W36" s="70">
        <f>W28</f>
        <v>0</v>
      </c>
      <c r="X36" s="71">
        <f>X28</f>
        <v>0</v>
      </c>
    </row>
    <row r="37" spans="1:24" ht="15.75" thickBot="1" x14ac:dyDescent="0.3">
      <c r="A37" s="122" t="s">
        <v>58</v>
      </c>
      <c r="O37" s="43"/>
      <c r="P37" s="3"/>
      <c r="Q37" s="3"/>
      <c r="R37" s="3"/>
      <c r="S37" s="3"/>
      <c r="T37" s="3"/>
      <c r="U37" s="131" t="s">
        <v>77</v>
      </c>
      <c r="V37" s="44"/>
      <c r="W37" s="118">
        <v>6.5</v>
      </c>
      <c r="X37" s="119">
        <v>8.5</v>
      </c>
    </row>
    <row r="38" spans="1:24" ht="16.5" thickTop="1" thickBot="1" x14ac:dyDescent="0.3">
      <c r="A38" s="166" t="s">
        <v>52</v>
      </c>
      <c r="B38" s="167"/>
      <c r="C38" s="167"/>
      <c r="D38" s="167"/>
      <c r="E38" s="168"/>
      <c r="F38" s="185">
        <v>12</v>
      </c>
      <c r="G38" s="186"/>
      <c r="H38" s="186"/>
      <c r="I38" s="187"/>
      <c r="O38" s="33"/>
      <c r="P38" s="34"/>
      <c r="Q38" s="34"/>
      <c r="R38" s="34"/>
      <c r="S38" s="34"/>
      <c r="T38" s="34"/>
      <c r="U38" s="35" t="s">
        <v>34</v>
      </c>
      <c r="V38" s="34"/>
      <c r="W38" s="68">
        <f>W37*W36</f>
        <v>0</v>
      </c>
      <c r="X38" s="69">
        <f>X37*X36</f>
        <v>0</v>
      </c>
    </row>
    <row r="39" spans="1:24" x14ac:dyDescent="0.25">
      <c r="A39" s="85" t="s">
        <v>69</v>
      </c>
      <c r="B39" s="86">
        <f>F38-1</f>
        <v>11</v>
      </c>
      <c r="C39" s="87" t="s">
        <v>71</v>
      </c>
      <c r="D39" s="87"/>
      <c r="E39" s="88"/>
      <c r="F39" s="188">
        <f>ROUNDDOWN(W42/F38,0)</f>
        <v>0</v>
      </c>
      <c r="G39" s="189"/>
      <c r="H39" s="189"/>
      <c r="I39" s="190"/>
      <c r="O39" s="30"/>
      <c r="P39" s="31"/>
      <c r="Q39" s="31"/>
      <c r="R39" s="31"/>
      <c r="S39" s="31"/>
      <c r="T39" s="31"/>
      <c r="U39" s="32" t="s">
        <v>56</v>
      </c>
      <c r="V39" s="32"/>
      <c r="W39" s="70">
        <f>W21+W34</f>
        <v>0</v>
      </c>
      <c r="X39" s="71">
        <f>X21+X34</f>
        <v>0</v>
      </c>
    </row>
    <row r="40" spans="1:24" ht="15.75" thickBot="1" x14ac:dyDescent="0.3">
      <c r="A40" s="89" t="s">
        <v>70</v>
      </c>
      <c r="B40" s="90"/>
      <c r="C40" s="91"/>
      <c r="D40" s="91"/>
      <c r="E40" s="92"/>
      <c r="F40" s="191">
        <f>W42-(F39*B39)</f>
        <v>0</v>
      </c>
      <c r="G40" s="192"/>
      <c r="H40" s="192"/>
      <c r="I40" s="193"/>
      <c r="O40" s="43"/>
      <c r="P40" s="3"/>
      <c r="Q40" s="3"/>
      <c r="R40" s="3"/>
      <c r="S40" s="3"/>
      <c r="T40" s="3"/>
      <c r="U40" s="131" t="s">
        <v>35</v>
      </c>
      <c r="V40" s="3"/>
      <c r="W40" s="120">
        <v>8.5</v>
      </c>
      <c r="X40" s="121">
        <v>13</v>
      </c>
    </row>
    <row r="41" spans="1:24" ht="16.5" thickBot="1" x14ac:dyDescent="0.3">
      <c r="E41" s="132" t="s">
        <v>57</v>
      </c>
      <c r="L41" s="1"/>
      <c r="O41" s="36"/>
      <c r="P41" s="34"/>
      <c r="Q41" s="34"/>
      <c r="R41" s="34"/>
      <c r="S41" s="34"/>
      <c r="T41" s="34"/>
      <c r="U41" s="35" t="s">
        <v>36</v>
      </c>
      <c r="V41" s="34"/>
      <c r="W41" s="68">
        <f>W40*W39</f>
        <v>0</v>
      </c>
      <c r="X41" s="69">
        <f>X40*X39</f>
        <v>0</v>
      </c>
    </row>
    <row r="42" spans="1:24" ht="16.5" thickBot="1" x14ac:dyDescent="0.3">
      <c r="F42" s="132"/>
      <c r="G42" s="132"/>
      <c r="H42" s="132"/>
      <c r="I42" s="132"/>
      <c r="J42" s="132"/>
      <c r="K42" s="132"/>
      <c r="L42" s="132"/>
      <c r="M42" s="132"/>
      <c r="N42" s="1"/>
      <c r="O42" s="1"/>
      <c r="P42" s="1"/>
      <c r="R42" s="1"/>
      <c r="U42" s="22" t="s">
        <v>23</v>
      </c>
      <c r="V42" s="22"/>
      <c r="W42" s="174">
        <f>W38+X38+W41+X41</f>
        <v>0</v>
      </c>
      <c r="X42" s="175"/>
    </row>
    <row r="43" spans="1:24" ht="21" customHeight="1" x14ac:dyDescent="0.25">
      <c r="A43" s="144" t="s">
        <v>64</v>
      </c>
      <c r="G43" s="184" t="s">
        <v>65</v>
      </c>
      <c r="H43" s="184"/>
      <c r="I43" s="184"/>
      <c r="J43" s="184"/>
      <c r="K43" s="184"/>
      <c r="L43" s="67"/>
      <c r="M43" s="67"/>
      <c r="N43" s="67"/>
      <c r="O43" s="67"/>
      <c r="X43" s="114" t="s">
        <v>73</v>
      </c>
    </row>
    <row r="44" spans="1:24" x14ac:dyDescent="0.25">
      <c r="B44" s="12" t="s">
        <v>49</v>
      </c>
      <c r="C44" s="17"/>
      <c r="D44" s="17"/>
      <c r="E44" s="17"/>
      <c r="F44" s="17"/>
      <c r="G44" s="17"/>
      <c r="H44" s="13"/>
      <c r="J44" s="12" t="s">
        <v>24</v>
      </c>
      <c r="K44" s="17"/>
      <c r="L44" s="23"/>
      <c r="M44" s="23"/>
      <c r="N44" s="23"/>
      <c r="O44" s="17"/>
      <c r="P44" s="17"/>
      <c r="Q44" s="13"/>
      <c r="S44" s="12" t="s">
        <v>78</v>
      </c>
      <c r="T44" s="17"/>
      <c r="U44" s="17"/>
      <c r="V44" s="17"/>
      <c r="W44" s="17"/>
      <c r="X44" s="13"/>
    </row>
    <row r="45" spans="1:24" x14ac:dyDescent="0.25">
      <c r="B45" s="179"/>
      <c r="C45" s="180"/>
      <c r="D45" s="180"/>
      <c r="E45" s="180"/>
      <c r="F45" s="180"/>
      <c r="G45" s="180"/>
      <c r="H45" s="181"/>
      <c r="J45" s="5"/>
      <c r="K45" s="1"/>
      <c r="L45" s="1"/>
      <c r="M45" s="1"/>
      <c r="N45" s="1"/>
      <c r="O45" s="1"/>
      <c r="P45" s="1"/>
      <c r="Q45" s="14"/>
      <c r="S45" s="5"/>
      <c r="T45" s="1"/>
      <c r="U45" s="1"/>
      <c r="V45" s="1"/>
      <c r="W45" s="1"/>
      <c r="X45" s="14"/>
    </row>
    <row r="46" spans="1:24" x14ac:dyDescent="0.25">
      <c r="B46" s="179"/>
      <c r="C46" s="180"/>
      <c r="D46" s="180"/>
      <c r="E46" s="180"/>
      <c r="F46" s="180"/>
      <c r="G46" s="180"/>
      <c r="H46" s="181"/>
      <c r="J46" s="5"/>
      <c r="K46" s="1"/>
      <c r="L46" s="1"/>
      <c r="M46" s="1"/>
      <c r="N46" s="1"/>
      <c r="O46" s="1"/>
      <c r="P46" s="1"/>
      <c r="Q46" s="14"/>
      <c r="S46" s="5"/>
      <c r="T46" s="1"/>
      <c r="U46" s="1"/>
      <c r="V46" s="1"/>
      <c r="W46" s="1"/>
      <c r="X46" s="14"/>
    </row>
    <row r="47" spans="1:24" x14ac:dyDescent="0.25">
      <c r="B47" s="179"/>
      <c r="C47" s="180"/>
      <c r="D47" s="180"/>
      <c r="E47" s="180"/>
      <c r="F47" s="180"/>
      <c r="G47" s="180"/>
      <c r="H47" s="181"/>
      <c r="J47" s="5"/>
      <c r="K47" s="1"/>
      <c r="L47" s="1"/>
      <c r="M47" s="1"/>
      <c r="N47" s="1"/>
      <c r="O47" s="1"/>
      <c r="P47" s="1"/>
      <c r="Q47" s="14"/>
      <c r="S47" s="5"/>
      <c r="T47" s="1"/>
      <c r="U47" s="1"/>
      <c r="V47" s="1"/>
      <c r="W47" s="1"/>
      <c r="X47" s="14"/>
    </row>
    <row r="48" spans="1:24" x14ac:dyDescent="0.25">
      <c r="B48" s="182"/>
      <c r="C48" s="165"/>
      <c r="D48" s="165"/>
      <c r="E48" s="165"/>
      <c r="F48" s="165"/>
      <c r="G48" s="165"/>
      <c r="H48" s="183"/>
      <c r="J48" s="176" t="s">
        <v>50</v>
      </c>
      <c r="K48" s="177"/>
      <c r="L48" s="177"/>
      <c r="M48" s="177"/>
      <c r="N48" s="177"/>
      <c r="O48" s="177"/>
      <c r="P48" s="177"/>
      <c r="Q48" s="178"/>
      <c r="S48" s="15"/>
      <c r="T48" s="3"/>
      <c r="U48" s="3"/>
      <c r="V48" s="3"/>
      <c r="W48" s="3"/>
      <c r="X48" s="16"/>
    </row>
    <row r="49" spans="1:24" x14ac:dyDescent="0.25">
      <c r="A49" s="169" t="s">
        <v>47</v>
      </c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</row>
    <row r="50" spans="1:24" x14ac:dyDescent="0.25">
      <c r="U50" s="18"/>
      <c r="V50" s="18"/>
    </row>
    <row r="52" spans="1:24" x14ac:dyDescent="0.25">
      <c r="X52" s="49"/>
    </row>
  </sheetData>
  <sheetProtection algorithmName="SHA-512" hashValue="uJqRfzqu+Mw4SKaN0gmEVw758F/hk7MUbrCfqUBbUVPM5YgJ9aMOg9Xu6m2UJxRBjjXbATN6iuUolqIOhzqCmQ==" saltValue="z4c2mv59h6SwY5AgB15fBg==" spinCount="100000" sheet="1" objects="1" scenarios="1" selectLockedCells="1"/>
  <sortState ref="C61:C100">
    <sortCondition ref="C61:C100"/>
  </sortState>
  <mergeCells count="20">
    <mergeCell ref="A38:E38"/>
    <mergeCell ref="A49:X49"/>
    <mergeCell ref="W16:X16"/>
    <mergeCell ref="W17:X17"/>
    <mergeCell ref="W42:X42"/>
    <mergeCell ref="J48:Q48"/>
    <mergeCell ref="B45:H48"/>
    <mergeCell ref="G43:K43"/>
    <mergeCell ref="F38:I38"/>
    <mergeCell ref="F39:I39"/>
    <mergeCell ref="F40:I40"/>
    <mergeCell ref="C10:E10"/>
    <mergeCell ref="G10:I10"/>
    <mergeCell ref="K10:M10"/>
    <mergeCell ref="C11:M11"/>
    <mergeCell ref="C6:M6"/>
    <mergeCell ref="C7:M7"/>
    <mergeCell ref="C8:M8"/>
    <mergeCell ref="C9:E9"/>
    <mergeCell ref="G9:M9"/>
  </mergeCells>
  <pageMargins left="0.23622047244094491" right="0.23622047244094491" top="0.94488188976377963" bottom="0.19685039370078741" header="0" footer="0.31496062992125984"/>
  <pageSetup paperSize="9" orientation="portrait" r:id="rId1"/>
  <headerFooter>
    <oddHeader xml:space="preserve">&amp;L&amp;8En vert : zones de saisie
(passez d'une cellule à l'autre par la touche Tab !)&amp;C&amp;"-,Gras"&amp;20&amp;U&amp;G
</oddHeader>
    <oddFooter>&amp;C&amp;7Association Loi 1901 créée le 28/08/2006 déclarée en Préfecture 
APE 913E - SIRET N° 500.368.840.00012 - Siège Social : Centre Social de Malissol - La Ferme - 12, av. Jean de la Fontaine - 38200 VIENNE</oddFooter>
  </headerFooter>
  <ignoredErrors>
    <ignoredError sqref="B39" unlockedFormula="1"/>
    <ignoredError sqref="X21 W23:X24" formula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Contrat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</dc:creator>
  <cp:lastModifiedBy>Xavier</cp:lastModifiedBy>
  <cp:lastPrinted>2018-06-12T19:00:41Z</cp:lastPrinted>
  <dcterms:created xsi:type="dcterms:W3CDTF">2016-08-12T08:39:03Z</dcterms:created>
  <dcterms:modified xsi:type="dcterms:W3CDTF">2018-06-27T03:20:52Z</dcterms:modified>
</cp:coreProperties>
</file>